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sclc01fs\MyDocs$\callant\Documents\Desktop\demographics\"/>
    </mc:Choice>
  </mc:AlternateContent>
  <bookViews>
    <workbookView xWindow="0" yWindow="0" windowWidth="12795" windowHeight="6735" tabRatio="598" firstSheet="23" activeTab="27"/>
  </bookViews>
  <sheets>
    <sheet name="Contents" sheetId="14" r:id="rId1"/>
    <sheet name="1. popn by locality + ageband" sheetId="12" r:id="rId2"/>
    <sheet name="2. popn locality age + gender" sheetId="17" r:id="rId3"/>
    <sheet name="3. popn locality + ethnic band" sheetId="18" r:id="rId4"/>
    <sheet name="4. popn english proficiency" sheetId="46" r:id="rId5"/>
    <sheet name="5. popn sexual orientation" sheetId="15" r:id="rId6"/>
    <sheet name="6. popn religion" sheetId="19" r:id="rId7"/>
    <sheet name="7. population projections" sheetId="20" r:id="rId8"/>
    <sheet name="8. People living alone" sheetId="21" r:id="rId9"/>
    <sheet name="9. Single Parent Households " sheetId="23" r:id="rId10"/>
    <sheet name="10. Housing type &amp; tenure" sheetId="24" r:id="rId11"/>
    <sheet name="11. Life expectancy" sheetId="22" r:id="rId12"/>
    <sheet name="12. Mortality" sheetId="25" r:id="rId13"/>
    <sheet name="13. Child health general" sheetId="26" r:id="rId14"/>
    <sheet name="14. Child health problems " sheetId="27" r:id="rId15"/>
    <sheet name="15. Health - all people, adults" sheetId="28" r:id="rId16"/>
    <sheet name="16. Health - older people" sheetId="29" r:id="rId17"/>
    <sheet name="17. Health - Scottish BoD" sheetId="47" r:id="rId18"/>
    <sheet name="18. Lifestyle - diet + weight" sheetId="31" r:id="rId19"/>
    <sheet name="19. Lifestyle - activity" sheetId="32" r:id="rId20"/>
    <sheet name="20. Lifestyle - alcohol" sheetId="33" r:id="rId21"/>
    <sheet name="21. Lifestyle - drugs" sheetId="34" r:id="rId22"/>
    <sheet name="22. Lifestyle - smoking" sheetId="35" r:id="rId23"/>
    <sheet name="23. Lifestyle - Other" sheetId="36" r:id="rId24"/>
    <sheet name="24. Social Care - C&amp;F" sheetId="37" r:id="rId25"/>
    <sheet name="25. Social Care - adults &amp; OP  " sheetId="38" r:id="rId26"/>
    <sheet name="26. Social HealthCapital" sheetId="39" r:id="rId27"/>
    <sheet name="27. Deprivation (SIMD)" sheetId="40" r:id="rId28"/>
    <sheet name="28. Child Poverty" sheetId="41" r:id="rId29"/>
    <sheet name="29. Adults + OP Poverty" sheetId="42" r:id="rId30"/>
    <sheet name="30. Emp Ed Train - Young People" sheetId="43" r:id="rId31"/>
    <sheet name="31. Emp Ed Train - Adults" sheetId="44" r:id="rId32"/>
    <sheet name="32. Crime" sheetId="45" r:id="rId33"/>
    <sheet name="33. BME Survey" sheetId="48" r:id="rId34"/>
    <sheet name="34. LGB Survey" sheetId="49" r:id="rId35"/>
    <sheet name="sources" sheetId="2" r:id="rId3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40" l="1"/>
  <c r="N26" i="40"/>
  <c r="N25" i="40"/>
  <c r="N24" i="40"/>
  <c r="I26" i="40"/>
  <c r="I25" i="40"/>
  <c r="I24" i="40"/>
  <c r="F26" i="40"/>
  <c r="F25" i="40"/>
  <c r="F24" i="40"/>
  <c r="C26" i="40"/>
  <c r="C25" i="40"/>
  <c r="C24" i="40"/>
  <c r="M27" i="40" l="1"/>
  <c r="H27" i="40"/>
  <c r="I27" i="40" s="1"/>
  <c r="E27" i="40"/>
  <c r="F27" i="40" s="1"/>
  <c r="B27" i="40"/>
  <c r="C27" i="40" s="1"/>
  <c r="K26" i="40"/>
  <c r="K25" i="40"/>
  <c r="L25" i="40" s="1"/>
  <c r="K24" i="40"/>
  <c r="L24" i="40" s="1"/>
  <c r="N7" i="40"/>
  <c r="L7" i="40"/>
  <c r="K7" i="40"/>
  <c r="J7" i="40" s="1"/>
  <c r="I7" i="40"/>
  <c r="G7" i="40"/>
  <c r="F7" i="40"/>
  <c r="C7" i="40"/>
  <c r="N6" i="40"/>
  <c r="K6" i="40"/>
  <c r="L6" i="40" s="1"/>
  <c r="I6" i="40"/>
  <c r="F6" i="40"/>
  <c r="C6" i="40"/>
  <c r="J26" i="40" l="1"/>
  <c r="L26" i="40"/>
  <c r="G25" i="40"/>
  <c r="J25" i="40"/>
  <c r="D25" i="40"/>
  <c r="J24" i="40"/>
  <c r="K27" i="40"/>
  <c r="D27" i="40" s="1"/>
  <c r="D24" i="40"/>
  <c r="D6" i="40"/>
  <c r="J6" i="40"/>
  <c r="G6" i="40"/>
  <c r="G26" i="40"/>
  <c r="G24" i="40"/>
  <c r="D26" i="40"/>
  <c r="D7" i="40"/>
  <c r="J27" i="40" l="1"/>
  <c r="L27" i="40"/>
  <c r="G27" i="40"/>
  <c r="I10" i="18"/>
  <c r="I11" i="18"/>
  <c r="G12" i="18"/>
  <c r="G8" i="18"/>
  <c r="E12" i="18"/>
  <c r="I7" i="18"/>
  <c r="C12" i="18"/>
  <c r="C8" i="18"/>
  <c r="I9" i="18" l="1"/>
  <c r="I6" i="18"/>
  <c r="E8" i="18"/>
  <c r="I8" i="18" s="1"/>
  <c r="I12" i="18"/>
  <c r="I13" i="17" l="1"/>
  <c r="I12" i="17"/>
  <c r="I10" i="17"/>
  <c r="I9" i="17"/>
  <c r="I7" i="17"/>
  <c r="I6" i="17"/>
  <c r="J9" i="20" l="1"/>
  <c r="I9" i="20"/>
  <c r="H9" i="20"/>
  <c r="G9" i="20"/>
  <c r="K9" i="20" s="1"/>
  <c r="D9" i="20"/>
  <c r="C9" i="20"/>
  <c r="E9" i="20" s="1"/>
  <c r="B9" i="20"/>
  <c r="F9" i="20" s="1"/>
  <c r="K8" i="20"/>
  <c r="J8" i="20"/>
  <c r="F8" i="20"/>
  <c r="E8" i="20"/>
  <c r="K7" i="20"/>
  <c r="J7" i="20"/>
  <c r="F7" i="20"/>
  <c r="E7" i="20"/>
  <c r="K6" i="20"/>
  <c r="J6" i="20"/>
  <c r="F6" i="20"/>
  <c r="E6" i="20"/>
  <c r="K12" i="18" l="1"/>
  <c r="K13" i="18" s="1"/>
  <c r="K8" i="18"/>
  <c r="K16" i="17"/>
  <c r="G16" i="17"/>
  <c r="E16" i="17"/>
  <c r="C16" i="17"/>
  <c r="K15" i="17"/>
  <c r="G15" i="17"/>
  <c r="G17" i="17" s="1"/>
  <c r="E15" i="17"/>
  <c r="C15" i="17"/>
  <c r="C17" i="17" s="1"/>
  <c r="L14" i="17"/>
  <c r="K14" i="17"/>
  <c r="L13" i="17" s="1"/>
  <c r="H14" i="17"/>
  <c r="G14" i="17"/>
  <c r="H13" i="17" s="1"/>
  <c r="E14" i="17"/>
  <c r="F14" i="17" s="1"/>
  <c r="C14" i="17"/>
  <c r="I16" i="17"/>
  <c r="L12" i="17"/>
  <c r="H12" i="17"/>
  <c r="D12" i="17"/>
  <c r="K11" i="17"/>
  <c r="G11" i="17"/>
  <c r="H11" i="17" s="1"/>
  <c r="E11" i="17"/>
  <c r="F9" i="17" s="1"/>
  <c r="C11" i="17"/>
  <c r="D11" i="17" s="1"/>
  <c r="L10" i="17"/>
  <c r="H10" i="17"/>
  <c r="F10" i="17"/>
  <c r="D10" i="17"/>
  <c r="L9" i="17"/>
  <c r="L11" i="17" s="1"/>
  <c r="I15" i="17"/>
  <c r="H9" i="17"/>
  <c r="D9" i="17"/>
  <c r="L8" i="17"/>
  <c r="K8" i="17"/>
  <c r="H8" i="17"/>
  <c r="G8" i="17"/>
  <c r="E8" i="17"/>
  <c r="F8" i="17" s="1"/>
  <c r="C8" i="17"/>
  <c r="D7" i="17" s="1"/>
  <c r="L7" i="17"/>
  <c r="H7" i="17"/>
  <c r="L6" i="17"/>
  <c r="H6" i="17"/>
  <c r="K9" i="12"/>
  <c r="J9" i="12"/>
  <c r="G9" i="12"/>
  <c r="F9" i="12"/>
  <c r="D9" i="12"/>
  <c r="E9" i="12" s="1"/>
  <c r="B9" i="12"/>
  <c r="C9" i="12" s="1"/>
  <c r="K8" i="12"/>
  <c r="H8" i="12"/>
  <c r="G8" i="12"/>
  <c r="C8" i="12"/>
  <c r="K7" i="12"/>
  <c r="H7" i="12"/>
  <c r="G7" i="12"/>
  <c r="E7" i="12"/>
  <c r="C7" i="12"/>
  <c r="K6" i="12"/>
  <c r="H6" i="12"/>
  <c r="G6" i="12"/>
  <c r="C6" i="12"/>
  <c r="F12" i="17" l="1"/>
  <c r="E17" i="17"/>
  <c r="D14" i="17"/>
  <c r="I14" i="17"/>
  <c r="J12" i="17" s="1"/>
  <c r="I17" i="17"/>
  <c r="D6" i="17"/>
  <c r="D8" i="17"/>
  <c r="I8" i="17"/>
  <c r="J7" i="17" s="1"/>
  <c r="F11" i="17"/>
  <c r="D13" i="17"/>
  <c r="F6" i="17"/>
  <c r="F7" i="17"/>
  <c r="I13" i="18"/>
  <c r="J9" i="18" s="1"/>
  <c r="I11" i="17"/>
  <c r="J10" i="17" s="1"/>
  <c r="K17" i="17"/>
  <c r="F13" i="17"/>
  <c r="H9" i="12"/>
  <c r="I9" i="12" s="1"/>
  <c r="E6" i="12"/>
  <c r="E8" i="12"/>
  <c r="J8" i="17" l="1"/>
  <c r="J14" i="17"/>
  <c r="J13" i="17"/>
  <c r="J9" i="17"/>
  <c r="J11" i="17" s="1"/>
  <c r="J6" i="17"/>
  <c r="J11" i="18"/>
  <c r="J10" i="18"/>
  <c r="J6" i="18"/>
  <c r="J13" i="18"/>
  <c r="J7" i="18"/>
  <c r="J12" i="18"/>
  <c r="J8" i="18"/>
  <c r="L17" i="17"/>
  <c r="L16" i="17"/>
  <c r="L15" i="17"/>
  <c r="I8" i="12"/>
  <c r="I6" i="12"/>
  <c r="I7" i="12"/>
</calcChain>
</file>

<file path=xl/sharedStrings.xml><?xml version="1.0" encoding="utf-8"?>
<sst xmlns="http://schemas.openxmlformats.org/spreadsheetml/2006/main" count="1709" uniqueCount="774">
  <si>
    <t>All</t>
  </si>
  <si>
    <t>Glasgow City</t>
  </si>
  <si>
    <t>No.</t>
  </si>
  <si>
    <t>%</t>
  </si>
  <si>
    <t>North East</t>
  </si>
  <si>
    <t>North West</t>
  </si>
  <si>
    <t>South</t>
  </si>
  <si>
    <t>Male</t>
  </si>
  <si>
    <t>Female</t>
  </si>
  <si>
    <t>All White</t>
  </si>
  <si>
    <t>White Scottish, Other British and Irish</t>
  </si>
  <si>
    <t>Other White</t>
  </si>
  <si>
    <t>All Black and Minority Ethnic</t>
  </si>
  <si>
    <t>All Asian</t>
  </si>
  <si>
    <t>African</t>
  </si>
  <si>
    <t>All Other Ethnic Groups</t>
  </si>
  <si>
    <t>None</t>
  </si>
  <si>
    <t>Church of Scotland</t>
  </si>
  <si>
    <t>Source</t>
  </si>
  <si>
    <t>Roman Catholic</t>
  </si>
  <si>
    <t>Other Christian</t>
  </si>
  <si>
    <t>Other Religion</t>
  </si>
  <si>
    <t>Males</t>
  </si>
  <si>
    <t>Females</t>
  </si>
  <si>
    <t>16-24</t>
  </si>
  <si>
    <t>45-54</t>
  </si>
  <si>
    <t>75+</t>
  </si>
  <si>
    <t>House/bungalow</t>
  </si>
  <si>
    <t>Private rented</t>
  </si>
  <si>
    <t>Social rented</t>
  </si>
  <si>
    <t>Scotland</t>
  </si>
  <si>
    <t>Asthma</t>
  </si>
  <si>
    <t>Visual impairment</t>
  </si>
  <si>
    <t>Diabetes</t>
  </si>
  <si>
    <t>Epilepsy</t>
  </si>
  <si>
    <t>Other</t>
  </si>
  <si>
    <t>Lower school (S1-2)</t>
  </si>
  <si>
    <t>Middle school (S3-4)</t>
  </si>
  <si>
    <t>Upper school (S5-6)</t>
  </si>
  <si>
    <t>Indicator</t>
  </si>
  <si>
    <t>All 65+</t>
  </si>
  <si>
    <t>85+</t>
  </si>
  <si>
    <t>National Records of Scotland</t>
  </si>
  <si>
    <t>Link</t>
  </si>
  <si>
    <t>Further detail</t>
  </si>
  <si>
    <t>Scotland's Census 2011</t>
  </si>
  <si>
    <t>2017 NRS Small Area Population Estimates</t>
  </si>
  <si>
    <t>Scotlands Census 2011</t>
  </si>
  <si>
    <t>Heterosexual/straight</t>
  </si>
  <si>
    <t>LGBTi</t>
  </si>
  <si>
    <t>Not known</t>
  </si>
  <si>
    <t>NHSGGC Adult Health and Well-being Survey - Glasgow City 2017/18</t>
  </si>
  <si>
    <t>NHSGGC Schools Health and Well-being Survey - Glasgow City 2014/15</t>
  </si>
  <si>
    <t>Scottish Public Health Observatory Profiles</t>
  </si>
  <si>
    <t>SSCQ</t>
  </si>
  <si>
    <t>NHS Scotland Information Services Division</t>
  </si>
  <si>
    <t>various health indicators available</t>
  </si>
  <si>
    <t>Alzheimers Scotland</t>
  </si>
  <si>
    <t>Ref.</t>
  </si>
  <si>
    <t>Glasgow Social Work Services careFirst</t>
  </si>
  <si>
    <t>Scottish Government Statistics</t>
  </si>
  <si>
    <t>Department of Work and Pensions statistics</t>
  </si>
  <si>
    <t>All 16+</t>
  </si>
  <si>
    <t>% Scotland</t>
  </si>
  <si>
    <t xml:space="preserve">Source: </t>
  </si>
  <si>
    <t>All ages</t>
  </si>
  <si>
    <t>Children 0-17</t>
  </si>
  <si>
    <t>Adults 18-64</t>
  </si>
  <si>
    <t>Total</t>
  </si>
  <si>
    <t>Children
  0-17</t>
  </si>
  <si>
    <t>Adults  18-64</t>
  </si>
  <si>
    <t>Older people 65+</t>
  </si>
  <si>
    <t>Ageband</t>
  </si>
  <si>
    <t>Ethnicity banding</t>
  </si>
  <si>
    <t>All people</t>
  </si>
  <si>
    <t>All People</t>
  </si>
  <si>
    <t>Method:</t>
  </si>
  <si>
    <t>2017 Scottish Household Survey Local Authority tables</t>
  </si>
  <si>
    <t>Area</t>
  </si>
  <si>
    <t>Sexual Orientation</t>
  </si>
  <si>
    <t>Religion</t>
  </si>
  <si>
    <t>Source:</t>
  </si>
  <si>
    <t>% Glasgow City adults</t>
  </si>
  <si>
    <t>% Scotland adults</t>
  </si>
  <si>
    <r>
      <t>Single parent households (households)</t>
    </r>
    <r>
      <rPr>
        <vertAlign val="superscript"/>
        <sz val="10"/>
        <color theme="1"/>
        <rFont val="Calibri"/>
        <family val="2"/>
        <scheme val="minor"/>
      </rPr>
      <t>1</t>
    </r>
  </si>
  <si>
    <r>
      <t>Pupils in single parent households (S1-6 pupils)</t>
    </r>
    <r>
      <rPr>
        <vertAlign val="superscript"/>
        <sz val="10"/>
        <color theme="1"/>
        <rFont val="Calibri"/>
        <family val="2"/>
        <scheme val="minor"/>
      </rPr>
      <t>2</t>
    </r>
  </si>
  <si>
    <t>1. NRS - Scotland's Census 2011</t>
  </si>
  <si>
    <t>2. NHSGGC Schools Health and Well-being Survey - Glasgow City 2014/15</t>
  </si>
  <si>
    <t>Other information/notes</t>
  </si>
  <si>
    <r>
      <t>Overcrowded households (households)</t>
    </r>
    <r>
      <rPr>
        <vertAlign val="superscript"/>
        <sz val="10"/>
        <color theme="1"/>
        <rFont val="Calibri"/>
        <family val="2"/>
        <scheme val="minor"/>
      </rPr>
      <t>1</t>
    </r>
  </si>
  <si>
    <t>Flat/maisonette/apartment inc. "4 in a block"</t>
  </si>
  <si>
    <t>Owner occupier</t>
  </si>
  <si>
    <t>Type</t>
  </si>
  <si>
    <t>Tenure</t>
  </si>
  <si>
    <t>Life expectancy at birth (age in years)</t>
  </si>
  <si>
    <t>S1 - 6 pupils</t>
  </si>
  <si>
    <t>S1 - 4 pupils</t>
  </si>
  <si>
    <r>
      <t xml:space="preserve">Healthy birth weight                                           (all live singleton births) </t>
    </r>
    <r>
      <rPr>
        <vertAlign val="superscript"/>
        <sz val="10"/>
        <color theme="1"/>
        <rFont val="Calibri"/>
        <family val="2"/>
        <scheme val="minor"/>
      </rPr>
      <t>1(a)</t>
    </r>
  </si>
  <si>
    <r>
      <t xml:space="preserve">Children with no obvious dental decay in P1 (P1 children) </t>
    </r>
    <r>
      <rPr>
        <vertAlign val="superscript"/>
        <sz val="10"/>
        <color theme="1"/>
        <rFont val="Calibri"/>
        <family val="2"/>
        <scheme val="minor"/>
      </rPr>
      <t>1(b)</t>
    </r>
  </si>
  <si>
    <r>
      <t xml:space="preserve">Children with no obvious dental decay in P7 (P7 children) </t>
    </r>
    <r>
      <rPr>
        <vertAlign val="superscript"/>
        <sz val="10"/>
        <color theme="1"/>
        <rFont val="Calibri"/>
        <family val="2"/>
        <scheme val="minor"/>
      </rPr>
      <t>1(b)</t>
    </r>
  </si>
  <si>
    <r>
      <t xml:space="preserve">Healthy weight in P1                                                      (P1 children) </t>
    </r>
    <r>
      <rPr>
        <vertAlign val="superscript"/>
        <sz val="10"/>
        <color theme="1"/>
        <rFont val="Calibri"/>
        <family val="2"/>
        <scheme val="minor"/>
      </rPr>
      <t>1(b)</t>
    </r>
  </si>
  <si>
    <r>
      <t xml:space="preserve">Developmental concerns at 27-30 months                                                                           (all children reviewed) </t>
    </r>
    <r>
      <rPr>
        <vertAlign val="superscript"/>
        <sz val="10"/>
        <color theme="1"/>
        <rFont val="Calibri"/>
        <family val="2"/>
        <scheme val="minor"/>
      </rPr>
      <t>1</t>
    </r>
  </si>
  <si>
    <r>
      <t xml:space="preserve">Pupils with at least one emotional, behaviour or learning difficulty                                                 (S1-6 pupils) </t>
    </r>
    <r>
      <rPr>
        <vertAlign val="superscript"/>
        <sz val="10"/>
        <color theme="1"/>
        <rFont val="Calibri"/>
        <family val="2"/>
        <scheme val="minor"/>
      </rPr>
      <t>2</t>
    </r>
  </si>
  <si>
    <r>
      <t xml:space="preserve">Pupils that had been bullied anywhere in the last year                                                       (S1-6 pupils) </t>
    </r>
    <r>
      <rPr>
        <vertAlign val="superscript"/>
        <sz val="10"/>
        <color theme="1"/>
        <rFont val="Calibri"/>
        <family val="2"/>
        <scheme val="minor"/>
      </rPr>
      <t>2</t>
    </r>
  </si>
  <si>
    <t>Eczema / skin condition</t>
  </si>
  <si>
    <t>Hearing impariment</t>
  </si>
  <si>
    <t>Cystic Fibrosis</t>
  </si>
  <si>
    <t>% Glasgow pupils</t>
  </si>
  <si>
    <t>Stomach / digestion, constipation or bowel problem</t>
  </si>
  <si>
    <t>Arthritis / painful joints</t>
  </si>
  <si>
    <t>Urinary / bladder problems</t>
  </si>
  <si>
    <t>Pupils with a specific illness or disability</t>
  </si>
  <si>
    <t>Pupils with a limiting illness or disability</t>
  </si>
  <si>
    <t>1. NHSGGC Adult Health and Well-being Survey - Glasgow City 2017/18</t>
  </si>
  <si>
    <t>3. NHS Scotland Information Services Division (ISD) 2017/18</t>
  </si>
  <si>
    <r>
      <t>Cerebrovascular Disease inc. stroke</t>
    </r>
    <r>
      <rPr>
        <vertAlign val="superscript"/>
        <sz val="10"/>
        <color theme="1"/>
        <rFont val="Calibri"/>
        <family val="2"/>
        <scheme val="minor"/>
      </rPr>
      <t>3</t>
    </r>
  </si>
  <si>
    <r>
      <t>Receiving treatment for a condition/illness                                        (all adults - percentage)</t>
    </r>
    <r>
      <rPr>
        <vertAlign val="superscript"/>
        <sz val="10"/>
        <color theme="1"/>
        <rFont val="Calibri"/>
        <family val="2"/>
        <scheme val="minor"/>
      </rPr>
      <t>1</t>
    </r>
  </si>
  <si>
    <r>
      <t>Limiting condition or illness                                      (all adults - percentage)</t>
    </r>
    <r>
      <rPr>
        <vertAlign val="superscript"/>
        <sz val="10"/>
        <color theme="1"/>
        <rFont val="Calibri"/>
        <family val="2"/>
        <scheme val="minor"/>
      </rPr>
      <t>1</t>
    </r>
  </si>
  <si>
    <r>
      <t>Asthma</t>
    </r>
    <r>
      <rPr>
        <vertAlign val="superscript"/>
        <sz val="10"/>
        <color theme="1"/>
        <rFont val="Calibri"/>
        <family val="2"/>
        <scheme val="minor"/>
      </rPr>
      <t>2(b)</t>
    </r>
  </si>
  <si>
    <r>
      <t>COPD</t>
    </r>
    <r>
      <rPr>
        <vertAlign val="superscript"/>
        <sz val="10"/>
        <color theme="1"/>
        <rFont val="Calibri"/>
        <family val="2"/>
        <scheme val="minor"/>
      </rPr>
      <t>2(b)</t>
    </r>
  </si>
  <si>
    <r>
      <t>Coronary Heart Disease</t>
    </r>
    <r>
      <rPr>
        <vertAlign val="superscript"/>
        <sz val="10"/>
        <color theme="1"/>
        <rFont val="Calibri"/>
        <family val="2"/>
        <scheme val="minor"/>
      </rPr>
      <t>2(b)</t>
    </r>
  </si>
  <si>
    <r>
      <t>Patients with Emergency Hospitalisations                                         (all persons - age-sex standardised rate per 100,000 population)</t>
    </r>
    <r>
      <rPr>
        <vertAlign val="superscript"/>
        <sz val="10"/>
        <color theme="1"/>
        <rFont val="Calibri"/>
        <family val="2"/>
        <scheme val="minor"/>
      </rPr>
      <t>2(a)</t>
    </r>
  </si>
  <si>
    <r>
      <t>Self perceived health is good or very good (all adults)</t>
    </r>
    <r>
      <rPr>
        <vertAlign val="superscript"/>
        <sz val="10"/>
        <color theme="1"/>
        <rFont val="Calibri"/>
        <family val="2"/>
        <scheme val="minor"/>
      </rPr>
      <t>1</t>
    </r>
  </si>
  <si>
    <t>3. NHSGGC Schools Health and Well-being Survey - Glasgow City 2014/15</t>
  </si>
  <si>
    <r>
      <t>Self assessed bad/very bad health (all adults)</t>
    </r>
    <r>
      <rPr>
        <vertAlign val="superscript"/>
        <sz val="10"/>
        <color theme="1"/>
        <rFont val="Calibri"/>
        <family val="2"/>
        <scheme val="minor"/>
      </rPr>
      <t>2</t>
    </r>
  </si>
  <si>
    <r>
      <t>Pupils with someone in their family household with a disability, long term illness, drug/alcohol or mental health problem (S1-6 pupils)</t>
    </r>
    <r>
      <rPr>
        <vertAlign val="superscript"/>
        <sz val="10"/>
        <color theme="1"/>
        <rFont val="Calibri"/>
        <family val="2"/>
        <scheme val="minor"/>
      </rPr>
      <t>3</t>
    </r>
  </si>
  <si>
    <t xml:space="preserve">Glasgow </t>
  </si>
  <si>
    <r>
      <t>Multiple emergency hospital admissions (adults aged 65+ - rate per 100,000 population)</t>
    </r>
    <r>
      <rPr>
        <vertAlign val="superscript"/>
        <sz val="10"/>
        <color theme="1"/>
        <rFont val="Calibri"/>
        <family val="2"/>
        <scheme val="minor"/>
      </rPr>
      <t>1</t>
    </r>
  </si>
  <si>
    <r>
      <t>Emergency hospital admissions resulting from a fall (adults aged 65+ - rate per 1,000 population)</t>
    </r>
    <r>
      <rPr>
        <vertAlign val="superscript"/>
        <sz val="10"/>
        <color theme="1"/>
        <rFont val="Calibri"/>
        <family val="2"/>
        <scheme val="minor"/>
      </rPr>
      <t>2</t>
    </r>
  </si>
  <si>
    <t>3. Alzheimers Scotland 2017</t>
  </si>
  <si>
    <r>
      <t>Patients with psychiatric hospitalisations (all people - rate per 100,000 population)</t>
    </r>
    <r>
      <rPr>
        <vertAlign val="superscript"/>
        <sz val="10"/>
        <color theme="1"/>
        <rFont val="Calibri"/>
        <family val="2"/>
        <scheme val="minor"/>
      </rPr>
      <t>2(b)</t>
    </r>
  </si>
  <si>
    <t>NE 32.0% NW 42.5% S 38.6%</t>
  </si>
  <si>
    <r>
      <t>Pupils eating 5+ portions fruit/veg per day (all pupils)</t>
    </r>
    <r>
      <rPr>
        <vertAlign val="superscript"/>
        <sz val="10"/>
        <color theme="1"/>
        <rFont val="Calibri"/>
        <family val="2"/>
        <scheme val="minor"/>
      </rPr>
      <t>1</t>
    </r>
  </si>
  <si>
    <r>
      <t>Consumption of recommended level (5+ portions) of fruit/veg (all adults)</t>
    </r>
    <r>
      <rPr>
        <vertAlign val="superscript"/>
        <sz val="10"/>
        <color theme="1"/>
        <rFont val="Calibri"/>
        <family val="2"/>
        <scheme val="minor"/>
      </rPr>
      <t>2</t>
    </r>
  </si>
  <si>
    <r>
      <t>Overweight (inc. obese) adults (BMI of 25 or higher)</t>
    </r>
    <r>
      <rPr>
        <vertAlign val="superscript"/>
        <sz val="10"/>
        <color theme="1"/>
        <rFont val="Calibri"/>
        <family val="2"/>
        <scheme val="minor"/>
      </rPr>
      <t>3</t>
    </r>
  </si>
  <si>
    <r>
      <t>Obese adults (BMI of 30 or higher)</t>
    </r>
    <r>
      <rPr>
        <vertAlign val="superscript"/>
        <sz val="10"/>
        <color theme="1"/>
        <rFont val="Calibri"/>
        <family val="2"/>
        <scheme val="minor"/>
      </rPr>
      <t>3</t>
    </r>
  </si>
  <si>
    <t>1. NHSGGC Schools Health and Well-being Survey - Glasgow City 2014/15</t>
  </si>
  <si>
    <t>2. NHSGGC Adult Health and Well-being Survey - Glasgow City 2017/18</t>
  </si>
  <si>
    <t>3. Scottish Health Survey (SHeS) 2017</t>
  </si>
  <si>
    <t>Ranges from 5.0 for 16-24 yrs to 6.8 for 75+</t>
  </si>
  <si>
    <r>
      <t>Pupils doing PE at least once a week (S1-6 pupils - percentage)</t>
    </r>
    <r>
      <rPr>
        <vertAlign val="superscript"/>
        <sz val="10"/>
        <color theme="1"/>
        <rFont val="Calibri"/>
        <family val="2"/>
        <scheme val="minor"/>
      </rPr>
      <t>1</t>
    </r>
  </si>
  <si>
    <r>
      <t>Pupils doing PE 4 or more times a week (S1-6 pupils - percentage)</t>
    </r>
    <r>
      <rPr>
        <vertAlign val="superscript"/>
        <sz val="10"/>
        <color theme="1"/>
        <rFont val="Calibri"/>
        <family val="2"/>
        <scheme val="minor"/>
      </rPr>
      <t>1</t>
    </r>
  </si>
  <si>
    <r>
      <t>Pupils meeting the recommended physical activity target of 60 mins moderate physical activity 7 days a week (percentage)</t>
    </r>
    <r>
      <rPr>
        <vertAlign val="superscript"/>
        <sz val="10"/>
        <color theme="1"/>
        <rFont val="Calibri"/>
        <family val="2"/>
        <scheme val="minor"/>
      </rPr>
      <t>1</t>
    </r>
  </si>
  <si>
    <r>
      <t>Adults meeting the physical activity guidelines of at least 150 mins moderately intensive physical activity per week (all adults 16+ - percentage)</t>
    </r>
    <r>
      <rPr>
        <vertAlign val="superscript"/>
        <sz val="10"/>
        <color theme="1"/>
        <rFont val="Calibri"/>
        <family val="2"/>
        <scheme val="minor"/>
      </rPr>
      <t>2</t>
    </r>
  </si>
  <si>
    <r>
      <t>Pupils who never drink alcohol (percentage of secondary pupils)</t>
    </r>
    <r>
      <rPr>
        <vertAlign val="superscript"/>
        <sz val="10"/>
        <color theme="1"/>
        <rFont val="Calibri"/>
        <family val="2"/>
        <scheme val="minor"/>
      </rPr>
      <t>1</t>
    </r>
  </si>
  <si>
    <r>
      <t>Pupils who drink alcohol once a week or more (percentage of S1-6 pupils)</t>
    </r>
    <r>
      <rPr>
        <vertAlign val="superscript"/>
        <sz val="10"/>
        <color theme="1"/>
        <rFont val="Calibri"/>
        <family val="2"/>
        <scheme val="minor"/>
      </rPr>
      <t>1</t>
    </r>
  </si>
  <si>
    <r>
      <t>Adults with an increased level of alcohol risk scoring 8 or more on AUDIT scale (all adults 16+ - percentage)</t>
    </r>
    <r>
      <rPr>
        <vertAlign val="superscript"/>
        <sz val="10"/>
        <color theme="1"/>
        <rFont val="Calibri"/>
        <family val="2"/>
        <scheme val="minor"/>
      </rPr>
      <t>2</t>
    </r>
  </si>
  <si>
    <r>
      <t>Adults with hazardous/harmful levels of alcohol consumption (all adults 16+ - percentage)</t>
    </r>
    <r>
      <rPr>
        <vertAlign val="superscript"/>
        <sz val="10"/>
        <color theme="1"/>
        <rFont val="Calibri"/>
        <family val="2"/>
        <scheme val="minor"/>
      </rPr>
      <t>3</t>
    </r>
  </si>
  <si>
    <r>
      <t>Alcohol related hospital stays (young people aged 11 - 25, age/sex standardised rate per 100,000 population)</t>
    </r>
    <r>
      <rPr>
        <vertAlign val="superscript"/>
        <sz val="10"/>
        <color theme="1"/>
        <rFont val="Calibri"/>
        <family val="2"/>
        <scheme val="minor"/>
      </rPr>
      <t>4(a)</t>
    </r>
  </si>
  <si>
    <r>
      <t>Alcohol related hospital stays (all people, age/sex standardised rate per 100,000 population)</t>
    </r>
    <r>
      <rPr>
        <vertAlign val="superscript"/>
        <sz val="10"/>
        <color theme="1"/>
        <rFont val="Calibri"/>
        <family val="2"/>
        <scheme val="minor"/>
      </rPr>
      <t>4(b)</t>
    </r>
  </si>
  <si>
    <r>
      <t>Pupils who ever taken drugs (percentage of secondary pupils)</t>
    </r>
    <r>
      <rPr>
        <vertAlign val="superscript"/>
        <sz val="10"/>
        <color theme="1"/>
        <rFont val="Calibri"/>
        <family val="2"/>
        <scheme val="minor"/>
      </rPr>
      <t>1</t>
    </r>
  </si>
  <si>
    <r>
      <t>Drug related hospital stays (young people aged 11 - 25, age/sex standardised rate per 100,000 population)</t>
    </r>
    <r>
      <rPr>
        <vertAlign val="superscript"/>
        <sz val="10"/>
        <color theme="1"/>
        <rFont val="Calibri"/>
        <family val="2"/>
        <scheme val="minor"/>
      </rPr>
      <t>2</t>
    </r>
  </si>
  <si>
    <r>
      <t>Drug related hospital stays (all people, age/sex standardised rate per 100,000 population)</t>
    </r>
    <r>
      <rPr>
        <vertAlign val="superscript"/>
        <sz val="10"/>
        <color theme="1"/>
        <rFont val="Calibri"/>
        <family val="2"/>
        <scheme val="minor"/>
      </rPr>
      <t>2</t>
    </r>
  </si>
  <si>
    <r>
      <t>Pupils who are current smokers (percentage of secondary pupils)</t>
    </r>
    <r>
      <rPr>
        <vertAlign val="superscript"/>
        <sz val="10"/>
        <color theme="1"/>
        <rFont val="Calibri"/>
        <family val="2"/>
        <scheme val="minor"/>
      </rPr>
      <t>1</t>
    </r>
  </si>
  <si>
    <r>
      <t>Pupils who use e-cigarettes (percentage of S1-6 pupils)</t>
    </r>
    <r>
      <rPr>
        <vertAlign val="superscript"/>
        <sz val="10"/>
        <color theme="1"/>
        <rFont val="Calibri"/>
        <family val="2"/>
        <scheme val="minor"/>
      </rPr>
      <t>1</t>
    </r>
  </si>
  <si>
    <r>
      <t>Smoking prevalence (all adults 16+ - percentage)</t>
    </r>
    <r>
      <rPr>
        <vertAlign val="superscript"/>
        <sz val="10"/>
        <color theme="1"/>
        <rFont val="Calibri"/>
        <family val="2"/>
        <scheme val="minor"/>
      </rPr>
      <t>2</t>
    </r>
  </si>
  <si>
    <r>
      <t>Pupils participating in "positive behaviours" in the last year eg. charity event, voluntary work, drama, dance etc.  (percentage of S1 - 6 pupils)</t>
    </r>
    <r>
      <rPr>
        <vertAlign val="superscript"/>
        <sz val="10"/>
        <color theme="1"/>
        <rFont val="Calibri"/>
        <family val="2"/>
        <scheme val="minor"/>
      </rPr>
      <t>1</t>
    </r>
  </si>
  <si>
    <t>Children looked after by the local authority (aged 0-17 - rate per 1,000 population)</t>
  </si>
  <si>
    <t>Children on the Child Protection Register (0-15 - rate per 10,000 population)</t>
  </si>
  <si>
    <r>
      <t>Children aged 0-15 referred to the Children's Reporter for Care &amp; Protection (rate per 1,000 population)</t>
    </r>
    <r>
      <rPr>
        <vertAlign val="superscript"/>
        <sz val="10"/>
        <color theme="1"/>
        <rFont val="Calibri"/>
        <family val="2"/>
        <scheme val="minor"/>
      </rPr>
      <t>1</t>
    </r>
  </si>
  <si>
    <r>
      <t>Children aged 8 -15 referred to the Children's Reporter for Offences (rate per 1,000 population)</t>
    </r>
    <r>
      <rPr>
        <vertAlign val="superscript"/>
        <sz val="10"/>
        <color theme="1"/>
        <rFont val="Calibri"/>
        <family val="2"/>
        <scheme val="minor"/>
      </rPr>
      <t>1</t>
    </r>
  </si>
  <si>
    <r>
      <t>Pupils caring for a family member with illness/disability in household (percentage of S1 - 6 pupils)</t>
    </r>
    <r>
      <rPr>
        <vertAlign val="superscript"/>
        <sz val="10"/>
        <color theme="1"/>
        <rFont val="Calibri"/>
        <family val="2"/>
        <scheme val="minor"/>
      </rPr>
      <t>2</t>
    </r>
  </si>
  <si>
    <r>
      <t>Homeless applications - number of children in temporary accommodation</t>
    </r>
    <r>
      <rPr>
        <vertAlign val="superscript"/>
        <sz val="10"/>
        <color theme="1"/>
        <rFont val="Calibri"/>
        <family val="2"/>
        <scheme val="minor"/>
      </rPr>
      <t>3</t>
    </r>
  </si>
  <si>
    <t>3. Scottish Government Homelessness Statistics 2018/19</t>
  </si>
  <si>
    <t>Assessed as homeless or threatened with homelessness (number of applications)</t>
  </si>
  <si>
    <t>Assessed as homeless or threatened with homelessness, with at least 1 support need (number of applications)</t>
  </si>
  <si>
    <t>Households in temporary accommodation (number of applications)</t>
  </si>
  <si>
    <r>
      <t>People aged 65+ with high levels of care needs at home (percentage of all people 65+ with high levels of care needs)</t>
    </r>
    <r>
      <rPr>
        <vertAlign val="superscript"/>
        <sz val="10"/>
        <color theme="1"/>
        <rFont val="Calibri"/>
        <family val="2"/>
        <scheme val="minor"/>
      </rPr>
      <t>1</t>
    </r>
  </si>
  <si>
    <r>
      <t>Disability Living Allowance claimants aged 65+ (number of claimants)</t>
    </r>
    <r>
      <rPr>
        <vertAlign val="superscript"/>
        <sz val="10"/>
        <color theme="1"/>
        <rFont val="Calibri"/>
        <family val="2"/>
        <scheme val="minor"/>
      </rPr>
      <t>2</t>
    </r>
  </si>
  <si>
    <t>Scottish Government Homelessness Statistics 2018/19 and as at 31 March 2019</t>
  </si>
  <si>
    <r>
      <t xml:space="preserve">Glasgow number is </t>
    </r>
    <r>
      <rPr>
        <i/>
        <sz val="10"/>
        <color theme="1"/>
        <rFont val="Calibri"/>
        <family val="2"/>
        <scheme val="minor"/>
      </rPr>
      <t>15.6%</t>
    </r>
    <r>
      <rPr>
        <sz val="10"/>
        <color theme="1"/>
        <rFont val="Calibri"/>
        <family val="2"/>
        <scheme val="minor"/>
      </rPr>
      <t xml:space="preserve"> of Scottish total</t>
    </r>
  </si>
  <si>
    <r>
      <t xml:space="preserve">Glasgow number is </t>
    </r>
    <r>
      <rPr>
        <i/>
        <sz val="10"/>
        <color theme="1"/>
        <rFont val="Calibri"/>
        <family val="2"/>
        <scheme val="minor"/>
      </rPr>
      <t>14.5%</t>
    </r>
    <r>
      <rPr>
        <sz val="10"/>
        <color theme="1"/>
        <rFont val="Calibri"/>
        <family val="2"/>
        <scheme val="minor"/>
      </rPr>
      <t xml:space="preserve"> of Scottish total</t>
    </r>
  </si>
  <si>
    <r>
      <t xml:space="preserve">Glasgow number is </t>
    </r>
    <r>
      <rPr>
        <i/>
        <sz val="10"/>
        <color theme="1"/>
        <rFont val="Calibri"/>
        <family val="2"/>
        <scheme val="minor"/>
      </rPr>
      <t>19.9%</t>
    </r>
    <r>
      <rPr>
        <sz val="10"/>
        <color theme="1"/>
        <rFont val="Calibri"/>
        <family val="2"/>
        <scheme val="minor"/>
      </rPr>
      <t xml:space="preserve"> of Scottish total</t>
    </r>
  </si>
  <si>
    <t>Age-band</t>
  </si>
  <si>
    <t>Housing type/tenure</t>
  </si>
  <si>
    <r>
      <t>People with a positive perception of social support available to them (adults 16+)</t>
    </r>
    <r>
      <rPr>
        <vertAlign val="superscript"/>
        <sz val="10"/>
        <color theme="1"/>
        <rFont val="Calibri"/>
        <family val="2"/>
        <scheme val="minor"/>
      </rPr>
      <t>1</t>
    </r>
  </si>
  <si>
    <r>
      <t>All adults variation by age</t>
    </r>
    <r>
      <rPr>
        <i/>
        <sz val="10"/>
        <color theme="1"/>
        <rFont val="Calibri"/>
        <family val="2"/>
        <scheme val="minor"/>
      </rPr>
      <t xml:space="preserve"> - </t>
    </r>
    <r>
      <rPr>
        <sz val="10"/>
        <color theme="1"/>
        <rFont val="Calibri"/>
        <family val="2"/>
        <scheme val="minor"/>
      </rPr>
      <t xml:space="preserve">16-24 </t>
    </r>
    <r>
      <rPr>
        <i/>
        <sz val="10"/>
        <color theme="1"/>
        <rFont val="Calibri"/>
        <family val="2"/>
        <scheme val="minor"/>
      </rPr>
      <t xml:space="preserve">9%; </t>
    </r>
    <r>
      <rPr>
        <sz val="10"/>
        <color theme="1"/>
        <rFont val="Calibri"/>
        <family val="2"/>
        <scheme val="minor"/>
      </rPr>
      <t>45-54</t>
    </r>
    <r>
      <rPr>
        <i/>
        <sz val="10"/>
        <color theme="1"/>
        <rFont val="Calibri"/>
        <family val="2"/>
        <scheme val="minor"/>
      </rPr>
      <t xml:space="preserve"> 22%; </t>
    </r>
    <r>
      <rPr>
        <sz val="10"/>
        <color theme="1"/>
        <rFont val="Calibri"/>
        <family val="2"/>
        <scheme val="minor"/>
      </rPr>
      <t>75+</t>
    </r>
    <r>
      <rPr>
        <i/>
        <sz val="10"/>
        <color theme="1"/>
        <rFont val="Calibri"/>
        <family val="2"/>
        <scheme val="minor"/>
      </rPr>
      <t xml:space="preserve"> 19%</t>
    </r>
  </si>
  <si>
    <r>
      <t>All adults variation by age</t>
    </r>
    <r>
      <rPr>
        <i/>
        <sz val="10"/>
        <color theme="1"/>
        <rFont val="Calibri"/>
        <family val="2"/>
        <scheme val="minor"/>
      </rPr>
      <t xml:space="preserve"> - </t>
    </r>
    <r>
      <rPr>
        <sz val="10"/>
        <color theme="1"/>
        <rFont val="Calibri"/>
        <family val="2"/>
        <scheme val="minor"/>
      </rPr>
      <t xml:space="preserve">16-24 </t>
    </r>
    <r>
      <rPr>
        <i/>
        <sz val="10"/>
        <color theme="1"/>
        <rFont val="Calibri"/>
        <family val="2"/>
        <scheme val="minor"/>
      </rPr>
      <t xml:space="preserve">69%; </t>
    </r>
    <r>
      <rPr>
        <sz val="10"/>
        <color theme="1"/>
        <rFont val="Calibri"/>
        <family val="2"/>
        <scheme val="minor"/>
      </rPr>
      <t>45-54</t>
    </r>
    <r>
      <rPr>
        <i/>
        <sz val="10"/>
        <color theme="1"/>
        <rFont val="Calibri"/>
        <family val="2"/>
        <scheme val="minor"/>
      </rPr>
      <t xml:space="preserve"> 69%; </t>
    </r>
    <r>
      <rPr>
        <sz val="10"/>
        <color theme="1"/>
        <rFont val="Calibri"/>
        <family val="2"/>
        <scheme val="minor"/>
      </rPr>
      <t>75+</t>
    </r>
    <r>
      <rPr>
        <i/>
        <sz val="10"/>
        <color theme="1"/>
        <rFont val="Calibri"/>
        <family val="2"/>
        <scheme val="minor"/>
      </rPr>
      <t xml:space="preserve"> 79%</t>
    </r>
  </si>
  <si>
    <r>
      <t xml:space="preserve">All adults - 15% mdd </t>
    </r>
    <r>
      <rPr>
        <i/>
        <sz val="10"/>
        <color theme="1"/>
        <rFont val="Calibri"/>
        <family val="2"/>
        <scheme val="minor"/>
      </rPr>
      <t>81%</t>
    </r>
    <r>
      <rPr>
        <sz val="10"/>
        <color theme="1"/>
        <rFont val="Calibri"/>
        <family val="2"/>
        <scheme val="minor"/>
      </rPr>
      <t xml:space="preserve">; Other areas </t>
    </r>
    <r>
      <rPr>
        <i/>
        <sz val="10"/>
        <color theme="1"/>
        <rFont val="Calibri"/>
        <family val="2"/>
        <scheme val="minor"/>
      </rPr>
      <t xml:space="preserve">84%. </t>
    </r>
    <r>
      <rPr>
        <sz val="10"/>
        <color theme="1"/>
        <rFont val="Calibri"/>
        <family val="2"/>
        <scheme val="minor"/>
      </rPr>
      <t>Variation by age</t>
    </r>
    <r>
      <rPr>
        <i/>
        <sz val="10"/>
        <color theme="1"/>
        <rFont val="Calibri"/>
        <family val="2"/>
        <scheme val="minor"/>
      </rPr>
      <t xml:space="preserve"> - </t>
    </r>
    <r>
      <rPr>
        <sz val="10"/>
        <color theme="1"/>
        <rFont val="Calibri"/>
        <family val="2"/>
        <scheme val="minor"/>
      </rPr>
      <t xml:space="preserve">16-24 </t>
    </r>
    <r>
      <rPr>
        <i/>
        <sz val="10"/>
        <color theme="1"/>
        <rFont val="Calibri"/>
        <family val="2"/>
        <scheme val="minor"/>
      </rPr>
      <t xml:space="preserve">80%; </t>
    </r>
    <r>
      <rPr>
        <sz val="10"/>
        <color theme="1"/>
        <rFont val="Calibri"/>
        <family val="2"/>
        <scheme val="minor"/>
      </rPr>
      <t>45-54</t>
    </r>
    <r>
      <rPr>
        <i/>
        <sz val="10"/>
        <color theme="1"/>
        <rFont val="Calibri"/>
        <family val="2"/>
        <scheme val="minor"/>
      </rPr>
      <t xml:space="preserve"> 81%; </t>
    </r>
    <r>
      <rPr>
        <sz val="10"/>
        <color theme="1"/>
        <rFont val="Calibri"/>
        <family val="2"/>
        <scheme val="minor"/>
      </rPr>
      <t>75+</t>
    </r>
    <r>
      <rPr>
        <i/>
        <sz val="10"/>
        <color theme="1"/>
        <rFont val="Calibri"/>
        <family val="2"/>
        <scheme val="minor"/>
      </rPr>
      <t xml:space="preserve"> 94%</t>
    </r>
  </si>
  <si>
    <r>
      <t xml:space="preserve">All adults - 15% mdd </t>
    </r>
    <r>
      <rPr>
        <i/>
        <sz val="10"/>
        <color theme="1"/>
        <rFont val="Calibri"/>
        <family val="2"/>
        <scheme val="minor"/>
      </rPr>
      <t>22%</t>
    </r>
    <r>
      <rPr>
        <sz val="10"/>
        <color theme="1"/>
        <rFont val="Calibri"/>
        <family val="2"/>
        <scheme val="minor"/>
      </rPr>
      <t xml:space="preserve">; Other areas </t>
    </r>
    <r>
      <rPr>
        <i/>
        <sz val="10"/>
        <color theme="1"/>
        <rFont val="Calibri"/>
        <family val="2"/>
        <scheme val="minor"/>
      </rPr>
      <t xml:space="preserve">18%. </t>
    </r>
    <r>
      <rPr>
        <sz val="10"/>
        <color theme="1"/>
        <rFont val="Calibri"/>
        <family val="2"/>
        <scheme val="minor"/>
      </rPr>
      <t>Variation by age</t>
    </r>
    <r>
      <rPr>
        <i/>
        <sz val="10"/>
        <color theme="1"/>
        <rFont val="Calibri"/>
        <family val="2"/>
        <scheme val="minor"/>
      </rPr>
      <t xml:space="preserve"> - </t>
    </r>
    <r>
      <rPr>
        <sz val="10"/>
        <color theme="1"/>
        <rFont val="Calibri"/>
        <family val="2"/>
        <scheme val="minor"/>
      </rPr>
      <t xml:space="preserve">16-24 </t>
    </r>
    <r>
      <rPr>
        <i/>
        <sz val="10"/>
        <color theme="1"/>
        <rFont val="Calibri"/>
        <family val="2"/>
        <scheme val="minor"/>
      </rPr>
      <t xml:space="preserve">14%; </t>
    </r>
    <r>
      <rPr>
        <sz val="10"/>
        <color theme="1"/>
        <rFont val="Calibri"/>
        <family val="2"/>
        <scheme val="minor"/>
      </rPr>
      <t>45-54</t>
    </r>
    <r>
      <rPr>
        <i/>
        <sz val="10"/>
        <color theme="1"/>
        <rFont val="Calibri"/>
        <family val="2"/>
        <scheme val="minor"/>
      </rPr>
      <t xml:space="preserve"> 24%; </t>
    </r>
    <r>
      <rPr>
        <sz val="10"/>
        <color theme="1"/>
        <rFont val="Calibri"/>
        <family val="2"/>
        <scheme val="minor"/>
      </rPr>
      <t>75+</t>
    </r>
    <r>
      <rPr>
        <i/>
        <sz val="10"/>
        <color theme="1"/>
        <rFont val="Calibri"/>
        <family val="2"/>
        <scheme val="minor"/>
      </rPr>
      <t xml:space="preserve"> 28%</t>
    </r>
  </si>
  <si>
    <t>2018 NRS Small Area Population Estimates</t>
  </si>
  <si>
    <t>Area/HSCP Locality</t>
  </si>
  <si>
    <t>Area and projected population - number of people/percentage change</t>
  </si>
  <si>
    <t>Area/HSCP Locality - rate per 100,000 population</t>
  </si>
  <si>
    <t>Area - rate per 100,000 population</t>
  </si>
  <si>
    <t>Area/HSCP Locality - percentage</t>
  </si>
  <si>
    <t xml:space="preserve">Area/HSCP Locality </t>
  </si>
  <si>
    <t>Datazone type</t>
  </si>
  <si>
    <t>Note:</t>
  </si>
  <si>
    <t>Datazones are small geographical areas of 500 to 1,000 household residents that fit within local authority boundaries. These were revised in 2011.</t>
  </si>
  <si>
    <t>% of area total</t>
  </si>
  <si>
    <t>% of Glasgow total</t>
  </si>
  <si>
    <t>% Glasgow City</t>
  </si>
  <si>
    <r>
      <t>Children living in relative poverty after housing costs</t>
    </r>
    <r>
      <rPr>
        <vertAlign val="superscript"/>
        <sz val="10"/>
        <color theme="1"/>
        <rFont val="Calibri"/>
        <family val="2"/>
        <scheme val="minor"/>
      </rPr>
      <t>2</t>
    </r>
  </si>
  <si>
    <t>End Child Poverty</t>
  </si>
  <si>
    <t>2. End Child Poverty  - 2017/18 (Glasgow); Scottish Government Poverty &amp; Inequality in Scotland 2017/18 (Scotland)</t>
  </si>
  <si>
    <r>
      <t>Dependent children aged 0-19 in low income families</t>
    </r>
    <r>
      <rPr>
        <vertAlign val="superscript"/>
        <sz val="10"/>
        <color theme="1"/>
        <rFont val="Calibri"/>
        <family val="2"/>
        <scheme val="minor"/>
      </rPr>
      <t>1(a)</t>
    </r>
  </si>
  <si>
    <r>
      <t>Children P4 and above registered for free school meals</t>
    </r>
    <r>
      <rPr>
        <vertAlign val="superscript"/>
        <sz val="11"/>
        <color theme="1"/>
        <rFont val="Calibri"/>
        <family val="2"/>
        <scheme val="minor"/>
      </rPr>
      <t>1(b)</t>
    </r>
  </si>
  <si>
    <r>
      <t>All adults - 15% mdd 27</t>
    </r>
    <r>
      <rPr>
        <i/>
        <sz val="10"/>
        <color theme="1"/>
        <rFont val="Calibri"/>
        <family val="2"/>
        <scheme val="minor"/>
      </rPr>
      <t>%</t>
    </r>
    <r>
      <rPr>
        <sz val="10"/>
        <color theme="1"/>
        <rFont val="Calibri"/>
        <family val="2"/>
        <scheme val="minor"/>
      </rPr>
      <t>; Other areas 10</t>
    </r>
    <r>
      <rPr>
        <i/>
        <sz val="10"/>
        <color theme="1"/>
        <rFont val="Calibri"/>
        <family val="2"/>
        <scheme val="minor"/>
      </rPr>
      <t xml:space="preserve">%. </t>
    </r>
    <r>
      <rPr>
        <sz val="10"/>
        <color theme="1"/>
        <rFont val="Calibri"/>
        <family val="2"/>
        <scheme val="minor"/>
      </rPr>
      <t/>
    </r>
  </si>
  <si>
    <r>
      <t>Population who are income deprived (all people)</t>
    </r>
    <r>
      <rPr>
        <vertAlign val="superscript"/>
        <sz val="10"/>
        <color theme="1"/>
        <rFont val="Calibri"/>
        <family val="2"/>
        <scheme val="minor"/>
      </rPr>
      <t>1</t>
    </r>
  </si>
  <si>
    <r>
      <t>Adults in households with all income from benefits (all adults 16+)</t>
    </r>
    <r>
      <rPr>
        <vertAlign val="superscript"/>
        <sz val="10"/>
        <color theme="1"/>
        <rFont val="Calibri"/>
        <family val="2"/>
        <scheme val="minor"/>
      </rPr>
      <t>2</t>
    </r>
  </si>
  <si>
    <r>
      <t>Adults with difficulty meeting essential living costs eg. rent/mortgage, utility bills, food, clothes (all adults 16+)</t>
    </r>
    <r>
      <rPr>
        <vertAlign val="superscript"/>
        <sz val="10"/>
        <color theme="1"/>
        <rFont val="Calibri"/>
        <family val="2"/>
        <scheme val="minor"/>
      </rPr>
      <t>2</t>
    </r>
    <r>
      <rPr>
        <sz val="10"/>
        <color theme="1"/>
        <rFont val="Calibri"/>
        <family val="2"/>
        <scheme val="minor"/>
      </rPr>
      <t xml:space="preserve"> </t>
    </r>
  </si>
  <si>
    <r>
      <t>All adults - 15% mdd 38</t>
    </r>
    <r>
      <rPr>
        <i/>
        <sz val="10"/>
        <color theme="1"/>
        <rFont val="Calibri"/>
        <family val="2"/>
        <scheme val="minor"/>
      </rPr>
      <t>%</t>
    </r>
    <r>
      <rPr>
        <sz val="10"/>
        <color theme="1"/>
        <rFont val="Calibri"/>
        <family val="2"/>
        <scheme val="minor"/>
      </rPr>
      <t>; Other areas 25</t>
    </r>
    <r>
      <rPr>
        <i/>
        <sz val="10"/>
        <color theme="1"/>
        <rFont val="Calibri"/>
        <family val="2"/>
        <scheme val="minor"/>
      </rPr>
      <t xml:space="preserve">%. </t>
    </r>
    <r>
      <rPr>
        <sz val="10"/>
        <color theme="1"/>
        <rFont val="Calibri"/>
        <family val="2"/>
        <scheme val="minor"/>
      </rPr>
      <t/>
    </r>
  </si>
  <si>
    <r>
      <t>Adults who have experienced food insecurity in the past year (all adults 16+)</t>
    </r>
    <r>
      <rPr>
        <vertAlign val="superscript"/>
        <sz val="10"/>
        <color theme="1"/>
        <rFont val="Calibri"/>
        <family val="2"/>
        <scheme val="minor"/>
      </rPr>
      <t>2</t>
    </r>
  </si>
  <si>
    <t>Manages well</t>
  </si>
  <si>
    <t>Average weekly rate</t>
  </si>
  <si>
    <r>
      <t xml:space="preserve">Glasgow number is </t>
    </r>
    <r>
      <rPr>
        <i/>
        <sz val="10"/>
        <color theme="1"/>
        <rFont val="Calibri"/>
        <family val="2"/>
        <scheme val="minor"/>
      </rPr>
      <t>16.8%</t>
    </r>
    <r>
      <rPr>
        <sz val="10"/>
        <color theme="1"/>
        <rFont val="Calibri"/>
        <family val="2"/>
        <scheme val="minor"/>
      </rPr>
      <t xml:space="preserve"> of Scottish total</t>
    </r>
  </si>
  <si>
    <r>
      <t xml:space="preserve">Glasgow average is </t>
    </r>
    <r>
      <rPr>
        <i/>
        <sz val="10"/>
        <color theme="1"/>
        <rFont val="Calibri"/>
        <family val="2"/>
        <scheme val="minor"/>
      </rPr>
      <t xml:space="preserve">14.5% </t>
    </r>
    <r>
      <rPr>
        <sz val="10"/>
        <color theme="1"/>
        <rFont val="Calibri"/>
        <family val="2"/>
        <scheme val="minor"/>
      </rPr>
      <t xml:space="preserve">higher than Scottish </t>
    </r>
  </si>
  <si>
    <r>
      <t>Pensioners in receipt of pension credit</t>
    </r>
    <r>
      <rPr>
        <vertAlign val="superscript"/>
        <sz val="10"/>
        <color theme="1"/>
        <rFont val="Calibri"/>
        <family val="2"/>
        <scheme val="minor"/>
      </rPr>
      <t>2</t>
    </r>
  </si>
  <si>
    <r>
      <t>Working Age Population employment deprived (people 16-64)</t>
    </r>
    <r>
      <rPr>
        <vertAlign val="superscript"/>
        <sz val="10"/>
        <color theme="1"/>
        <rFont val="Calibri"/>
        <family val="2"/>
        <scheme val="minor"/>
      </rPr>
      <t>1</t>
    </r>
  </si>
  <si>
    <t>&lt;SCQF 4</t>
  </si>
  <si>
    <t>SCQF 5 eg. National 5</t>
  </si>
  <si>
    <t>SCQF 4 eg. National 4</t>
  </si>
  <si>
    <t>School leavers aged 16-19 in positive destinations (at 9 month follow-up)</t>
  </si>
  <si>
    <t>Not participating in EET</t>
  </si>
  <si>
    <t>Unconfirmed status</t>
  </si>
  <si>
    <t>Participating in EET</t>
  </si>
  <si>
    <r>
      <t>Highest level of attainment by all school leavers</t>
    </r>
    <r>
      <rPr>
        <vertAlign val="superscript"/>
        <sz val="10"/>
        <color theme="1"/>
        <rFont val="Calibri"/>
        <family val="2"/>
        <scheme val="minor"/>
      </rPr>
      <t>1(b)</t>
    </r>
    <r>
      <rPr>
        <sz val="10"/>
        <color theme="1"/>
        <rFont val="Calibri"/>
        <family val="2"/>
        <scheme val="minor"/>
      </rPr>
      <t xml:space="preserve"> </t>
    </r>
  </si>
  <si>
    <r>
      <t>Looked after school leavers</t>
    </r>
    <r>
      <rPr>
        <vertAlign val="superscript"/>
        <sz val="10"/>
        <color theme="1"/>
        <rFont val="Calibri"/>
        <family val="2"/>
        <scheme val="minor"/>
      </rPr>
      <t>1(a)</t>
    </r>
  </si>
  <si>
    <t>Skills Development Scotland Statistics</t>
  </si>
  <si>
    <t>2019 Annual Participation Measure Report</t>
  </si>
  <si>
    <t>Adults with no qualifications</t>
  </si>
  <si>
    <t>HNC/HND or equivalent</t>
  </si>
  <si>
    <t>Higher, A level or equivalent</t>
  </si>
  <si>
    <t>O grade/Standard grade</t>
  </si>
  <si>
    <t>Other qualifications</t>
  </si>
  <si>
    <t>No qualifications</t>
  </si>
  <si>
    <t>Degree/professional</t>
  </si>
  <si>
    <r>
      <t>Highest qualification held by adults age 16+</t>
    </r>
    <r>
      <rPr>
        <vertAlign val="superscript"/>
        <sz val="10"/>
        <color theme="1"/>
        <rFont val="Calibri"/>
        <family val="2"/>
        <scheme val="minor"/>
      </rPr>
      <t>1</t>
    </r>
  </si>
  <si>
    <t>Age 16-24</t>
  </si>
  <si>
    <r>
      <t>Working age (16-64) population in employment</t>
    </r>
    <r>
      <rPr>
        <vertAlign val="superscript"/>
        <sz val="10"/>
        <color theme="1"/>
        <rFont val="Calibri"/>
        <family val="2"/>
        <scheme val="minor"/>
      </rPr>
      <t>2</t>
    </r>
  </si>
  <si>
    <r>
      <t>Overall Crime Rate (no. all crimes per 1,000 population)</t>
    </r>
    <r>
      <rPr>
        <vertAlign val="superscript"/>
        <sz val="10"/>
        <rFont val="Calibri"/>
        <family val="2"/>
        <scheme val="minor"/>
      </rPr>
      <t>1</t>
    </r>
  </si>
  <si>
    <r>
      <t>Domestic Abuse (rate of incidents recorded per 10,000 population)</t>
    </r>
    <r>
      <rPr>
        <vertAlign val="superscript"/>
        <sz val="10"/>
        <color theme="1"/>
        <rFont val="Calibri"/>
        <family val="2"/>
        <scheme val="minor"/>
      </rPr>
      <t>2(a)</t>
    </r>
    <r>
      <rPr>
        <sz val="10"/>
        <color theme="1"/>
        <rFont val="Calibri"/>
        <family val="2"/>
        <scheme val="minor"/>
      </rPr>
      <t xml:space="preserve"> </t>
    </r>
  </si>
  <si>
    <r>
      <t xml:space="preserve">Drugs Crime (rate of crimes recorded per 10,000 population) </t>
    </r>
    <r>
      <rPr>
        <vertAlign val="superscript"/>
        <sz val="10"/>
        <color theme="1"/>
        <rFont val="Calibri"/>
        <family val="2"/>
        <scheme val="minor"/>
      </rPr>
      <t>2(b)</t>
    </r>
  </si>
  <si>
    <r>
      <t>Victims of Crime (percentage of adults 16+)</t>
    </r>
    <r>
      <rPr>
        <vertAlign val="superscript"/>
        <sz val="10"/>
        <color theme="1"/>
        <rFont val="Calibri"/>
        <family val="2"/>
        <scheme val="minor"/>
      </rPr>
      <t>3</t>
    </r>
  </si>
  <si>
    <t>3. NHSGGC Adult Health and Well-being Survey - Glasgow City 2017/18</t>
  </si>
  <si>
    <t>NRS - 2018 Small Area Population Estimates (SAPE)</t>
  </si>
  <si>
    <t>NRS - 2018 Small Area Population Estimates (SAPE) and NRS - Scotland's Census 2011</t>
  </si>
  <si>
    <t>Prevalence rate from 2011 census data (total 2011 datazone population) is applied to 2018 SAPE</t>
  </si>
  <si>
    <t>Scottish Health Survey 2017 Scotland rates for children who participated in sport in previous week - 67% (all 2-15); 67% (boys); 66% (girls); 45% (all aged 13-15).</t>
  </si>
  <si>
    <t>Scottish Health Survey 2017 Scotland rates for children meeting activity target - 33% (all 5-15); 36% (boys); 31% (girls); 18% (all aged 13-15).</t>
  </si>
  <si>
    <t>5. Scottish Schools Adolescent Lifestyle and Substance Use Survey (SALSUS) 2015</t>
  </si>
  <si>
    <t>Scottish Health Survey 2017 Scotland rates for AUDIT score of 8 or more - 17% (all); 25% (males); 10% (females).</t>
  </si>
  <si>
    <t>3. Scottish Schools Adolescent Lifestyle and Substance Use Survey (SALSUS) 2015</t>
  </si>
  <si>
    <t>4. Scottish Schools Adolescent Lifestyle and Substance Use Survey (SALSUS) 2015</t>
  </si>
  <si>
    <t>4. NRS - Scotland's Census 2011</t>
  </si>
  <si>
    <r>
      <t>Adults providing unpaid care to others (all adults 16+)</t>
    </r>
    <r>
      <rPr>
        <vertAlign val="superscript"/>
        <sz val="10"/>
        <color theme="1"/>
        <rFont val="Calibri"/>
        <family val="2"/>
        <scheme val="minor"/>
      </rPr>
      <t>1</t>
    </r>
    <r>
      <rPr>
        <sz val="10"/>
        <color theme="1"/>
        <rFont val="Calibri"/>
        <family val="2"/>
        <scheme val="minor"/>
      </rPr>
      <t xml:space="preserve"> </t>
    </r>
  </si>
  <si>
    <t>2. Scottish Surveys Core Questions (SSCQ) 2018</t>
  </si>
  <si>
    <r>
      <t>All adults - 15% mdd 14</t>
    </r>
    <r>
      <rPr>
        <i/>
        <sz val="10"/>
        <color theme="1"/>
        <rFont val="Calibri"/>
        <family val="2"/>
        <scheme val="minor"/>
      </rPr>
      <t>%</t>
    </r>
    <r>
      <rPr>
        <sz val="10"/>
        <color theme="1"/>
        <rFont val="Calibri"/>
        <family val="2"/>
        <scheme val="minor"/>
      </rPr>
      <t>; Other areas 8</t>
    </r>
    <r>
      <rPr>
        <i/>
        <sz val="10"/>
        <color theme="1"/>
        <rFont val="Calibri"/>
        <family val="2"/>
        <scheme val="minor"/>
      </rPr>
      <t xml:space="preserve">%.                                              </t>
    </r>
    <r>
      <rPr>
        <sz val="10"/>
        <color theme="1"/>
        <rFont val="Calibri"/>
        <family val="2"/>
        <scheme val="minor"/>
      </rPr>
      <t xml:space="preserve"> SHeS 2017</t>
    </r>
    <r>
      <rPr>
        <vertAlign val="superscript"/>
        <sz val="10"/>
        <color theme="1"/>
        <rFont val="Calibri"/>
        <family val="2"/>
        <scheme val="minor"/>
      </rPr>
      <t>3</t>
    </r>
    <r>
      <rPr>
        <sz val="10"/>
        <color theme="1"/>
        <rFont val="Calibri"/>
        <family val="2"/>
        <scheme val="minor"/>
      </rPr>
      <t xml:space="preserve"> Scotland - 8%.</t>
    </r>
  </si>
  <si>
    <r>
      <rPr>
        <sz val="8"/>
        <rFont val="Calibri"/>
        <family val="2"/>
      </rPr>
      <t xml:space="preserve">© </t>
    </r>
    <r>
      <rPr>
        <sz val="8"/>
        <rFont val="Arial"/>
        <family val="2"/>
      </rPr>
      <t>Crown copyright 2019</t>
    </r>
  </si>
  <si>
    <t>Gender/Age-band</t>
  </si>
  <si>
    <r>
      <t xml:space="preserve">2011 Census data for Males: Glw - </t>
    </r>
    <r>
      <rPr>
        <i/>
        <sz val="10"/>
        <color theme="1"/>
        <rFont val="Calibri"/>
        <family val="2"/>
        <scheme val="minor"/>
      </rPr>
      <t>27%</t>
    </r>
    <r>
      <rPr>
        <sz val="10"/>
        <color theme="1"/>
        <rFont val="Calibri"/>
        <family val="2"/>
        <scheme val="minor"/>
      </rPr>
      <t xml:space="preserve">; Scot - </t>
    </r>
    <r>
      <rPr>
        <i/>
        <sz val="10"/>
        <color theme="1"/>
        <rFont val="Calibri"/>
        <family val="2"/>
        <scheme val="minor"/>
      </rPr>
      <t>19%</t>
    </r>
    <r>
      <rPr>
        <sz val="10"/>
        <color theme="1"/>
        <rFont val="Calibri"/>
        <family val="2"/>
        <scheme val="minor"/>
      </rPr>
      <t>.</t>
    </r>
  </si>
  <si>
    <r>
      <t xml:space="preserve">2011 Census data for Females: Glw - </t>
    </r>
    <r>
      <rPr>
        <i/>
        <sz val="10"/>
        <color theme="1"/>
        <rFont val="Calibri"/>
        <family val="2"/>
        <scheme val="minor"/>
      </rPr>
      <t>24%</t>
    </r>
    <r>
      <rPr>
        <sz val="10"/>
        <color theme="1"/>
        <rFont val="Calibri"/>
        <family val="2"/>
        <scheme val="minor"/>
      </rPr>
      <t xml:space="preserve">; Scot - </t>
    </r>
    <r>
      <rPr>
        <i/>
        <sz val="10"/>
        <color theme="1"/>
        <rFont val="Calibri"/>
        <family val="2"/>
        <scheme val="minor"/>
      </rPr>
      <t>20%</t>
    </r>
    <r>
      <rPr>
        <sz val="10"/>
        <color theme="1"/>
        <rFont val="Calibri"/>
        <family val="2"/>
        <scheme val="minor"/>
      </rPr>
      <t>.</t>
    </r>
  </si>
  <si>
    <r>
      <t xml:space="preserve">2011 Census data for age 65+: Glw - </t>
    </r>
    <r>
      <rPr>
        <i/>
        <sz val="10"/>
        <color theme="1"/>
        <rFont val="Calibri"/>
        <family val="2"/>
        <scheme val="minor"/>
      </rPr>
      <t>47%</t>
    </r>
    <r>
      <rPr>
        <sz val="10"/>
        <color theme="1"/>
        <rFont val="Calibri"/>
        <family val="2"/>
        <scheme val="minor"/>
      </rPr>
      <t xml:space="preserve">; Scot - </t>
    </r>
    <r>
      <rPr>
        <i/>
        <sz val="10"/>
        <color theme="1"/>
        <rFont val="Calibri"/>
        <family val="2"/>
        <scheme val="minor"/>
      </rPr>
      <t>37%</t>
    </r>
    <r>
      <rPr>
        <sz val="10"/>
        <color theme="1"/>
        <rFont val="Calibri"/>
        <family val="2"/>
        <scheme val="minor"/>
      </rPr>
      <t>.</t>
    </r>
  </si>
  <si>
    <r>
      <t xml:space="preserve">2011 Census data for All: Glw - </t>
    </r>
    <r>
      <rPr>
        <i/>
        <sz val="10"/>
        <color theme="1"/>
        <rFont val="Calibri"/>
        <family val="2"/>
        <scheme val="minor"/>
      </rPr>
      <t>26%</t>
    </r>
    <r>
      <rPr>
        <sz val="10"/>
        <color theme="1"/>
        <rFont val="Calibri"/>
        <family val="2"/>
        <scheme val="minor"/>
      </rPr>
      <t xml:space="preserve">; Scot - </t>
    </r>
    <r>
      <rPr>
        <i/>
        <sz val="10"/>
        <color theme="1"/>
        <rFont val="Calibri"/>
        <family val="2"/>
        <scheme val="minor"/>
      </rPr>
      <t>19%</t>
    </r>
    <r>
      <rPr>
        <sz val="10"/>
        <color theme="1"/>
        <rFont val="Calibri"/>
        <family val="2"/>
        <scheme val="minor"/>
      </rPr>
      <t>.</t>
    </r>
  </si>
  <si>
    <r>
      <t>Deaths in children (1-15 years)</t>
    </r>
    <r>
      <rPr>
        <vertAlign val="superscript"/>
        <sz val="10"/>
        <rFont val="Calibri"/>
        <family val="2"/>
        <scheme val="minor"/>
      </rPr>
      <t>(a)</t>
    </r>
  </si>
  <si>
    <t>© Crown Copyright 2019</t>
  </si>
  <si>
    <r>
      <t>Deaths - all causes (people aged 15-44)</t>
    </r>
    <r>
      <rPr>
        <vertAlign val="superscript"/>
        <sz val="10"/>
        <rFont val="Calibri"/>
        <family val="2"/>
        <scheme val="minor"/>
      </rPr>
      <t>(b)</t>
    </r>
  </si>
  <si>
    <r>
      <t>Deaths - all causes (all persons)</t>
    </r>
    <r>
      <rPr>
        <vertAlign val="superscript"/>
        <sz val="10"/>
        <rFont val="Calibri"/>
        <family val="2"/>
        <scheme val="minor"/>
      </rPr>
      <t>(b)</t>
    </r>
  </si>
  <si>
    <r>
      <t>Early deaths from cancer (persons aged &lt;75)</t>
    </r>
    <r>
      <rPr>
        <vertAlign val="superscript"/>
        <sz val="10"/>
        <rFont val="Calibri"/>
        <family val="2"/>
        <scheme val="minor"/>
      </rPr>
      <t>(b)</t>
    </r>
  </si>
  <si>
    <r>
      <t>Early deaths from Coronary Heart Disease CHD (persons aged &lt;75)</t>
    </r>
    <r>
      <rPr>
        <vertAlign val="superscript"/>
        <sz val="10"/>
        <rFont val="Calibri"/>
        <family val="2"/>
        <scheme val="minor"/>
      </rPr>
      <t>(b)</t>
    </r>
  </si>
  <si>
    <r>
      <t>Deaths from suicide in young people                              (aged 11 to 25)</t>
    </r>
    <r>
      <rPr>
        <vertAlign val="superscript"/>
        <sz val="10"/>
        <rFont val="Calibri"/>
        <family val="2"/>
        <scheme val="minor"/>
      </rPr>
      <t>(a)</t>
    </r>
  </si>
  <si>
    <r>
      <t>Deaths from suicide                                     (all persons)</t>
    </r>
    <r>
      <rPr>
        <vertAlign val="superscript"/>
        <sz val="10"/>
        <rFont val="Calibri"/>
        <family val="2"/>
        <scheme val="minor"/>
      </rPr>
      <t>(b)</t>
    </r>
  </si>
  <si>
    <r>
      <t xml:space="preserve">Pupils with a positive rating of their health over last year                                                         (S1-4 pupils) </t>
    </r>
    <r>
      <rPr>
        <vertAlign val="superscript"/>
        <sz val="10"/>
        <color theme="1"/>
        <rFont val="Calibri"/>
        <family val="2"/>
        <scheme val="minor"/>
      </rPr>
      <t>2</t>
    </r>
  </si>
  <si>
    <t>Patients Hospitalised with:                               (all persons - age-sex standardised rate per 100,000 population)</t>
  </si>
  <si>
    <t xml:space="preserve">1. 2017/18 NHSGGC Adult Health and Well-being Survey - Glasgow City </t>
  </si>
  <si>
    <r>
      <t>% Glasgow City adults</t>
    </r>
    <r>
      <rPr>
        <b/>
        <vertAlign val="superscript"/>
        <sz val="10"/>
        <color theme="1"/>
        <rFont val="Calibri"/>
        <family val="2"/>
        <scheme val="minor"/>
      </rPr>
      <t>1</t>
    </r>
  </si>
  <si>
    <r>
      <t>Other information/notes</t>
    </r>
    <r>
      <rPr>
        <b/>
        <vertAlign val="superscript"/>
        <sz val="10"/>
        <color theme="1"/>
        <rFont val="Calibri"/>
        <family val="2"/>
        <scheme val="minor"/>
      </rPr>
      <t>2</t>
    </r>
  </si>
  <si>
    <t>2. NRS Scotland's Census 2011</t>
  </si>
  <si>
    <t>3. NRS Scotland's Census 2011</t>
  </si>
  <si>
    <t>4. Scottish Health Survey (SHeS) 2017</t>
  </si>
  <si>
    <t xml:space="preserve">NHSGGC Adult Health and Well-being Survey 2017/18 - Glasgow City Report </t>
  </si>
  <si>
    <t>NHSGGC Schools Health and Well-being Survey 2014/15 - Glasgow City Report</t>
  </si>
  <si>
    <t>ScotPHO Profiles</t>
  </si>
  <si>
    <t xml:space="preserve">SHeS 2017 </t>
  </si>
  <si>
    <t>ISD Scotland Dental Care Statistics</t>
  </si>
  <si>
    <t>ISD Scotland</t>
  </si>
  <si>
    <t>Alzheimers Scotland Dementia Estimates</t>
  </si>
  <si>
    <t>SALSUS 2015</t>
  </si>
  <si>
    <t>All datazones</t>
  </si>
  <si>
    <t>Frequency of update</t>
  </si>
  <si>
    <t>DWP Stat-xplore</t>
  </si>
  <si>
    <t>end child poverty</t>
  </si>
  <si>
    <t>Poverty and Income Inequality in Scotland 2015-18</t>
  </si>
  <si>
    <t>SDS Annual Participation Measure 2019</t>
  </si>
  <si>
    <t>Annual Population Survey</t>
  </si>
  <si>
    <t>4. Scottish Crime and Justice Survey 2017/18</t>
  </si>
  <si>
    <t xml:space="preserve">Scottish Government Statistics - Scottish Crime and Justice Survey </t>
  </si>
  <si>
    <t>2017-18</t>
  </si>
  <si>
    <t>Scottish Health Survey (SHeS)</t>
  </si>
  <si>
    <r>
      <t>People with common mental health problems - scoring 4+ on GHQ12 (all adults 16+ - percentage)</t>
    </r>
    <r>
      <rPr>
        <vertAlign val="superscript"/>
        <sz val="10"/>
        <color theme="1"/>
        <rFont val="Calibri"/>
        <family val="2"/>
        <scheme val="minor"/>
      </rPr>
      <t>1</t>
    </r>
  </si>
  <si>
    <t>3. Scottish Health Survey (SHeS) 2015-18</t>
  </si>
  <si>
    <t xml:space="preserve">Scottish Health Survey 2015-18 Rate for males - Glasgow 19%; Scotland 19%. </t>
  </si>
  <si>
    <t xml:space="preserve">Scottish Health Survey 2015-18 Rate for females - Glasgow 24%; Scotland 23%. </t>
  </si>
  <si>
    <t xml:space="preserve">NE 40.9% NW 41.7% S 34.3%.                                         15% mdd 31.0%, Other areas 44.0%. Scottish Health Survey 2015-18 Rate for all adults - Glasgow 22%; Scotland 21%. </t>
  </si>
  <si>
    <t>4. Scottish Surveys Core Questions (SSCQ) 2018</t>
  </si>
  <si>
    <t>5. Scottish Surveys Core Questions (SSCQ) 2018</t>
  </si>
  <si>
    <t>3. Scottish Household Survey (SHS) 2017 &amp; 2015-18</t>
  </si>
  <si>
    <t>Scottish Health Survey 2015-18 rates for adults meeting activity targets - All Glw 62%, Scot 64%; Males Glw 70%, Scot 69%; Females Glw 56%, Scot 60%.</t>
  </si>
  <si>
    <r>
      <t>North East</t>
    </r>
    <r>
      <rPr>
        <b/>
        <vertAlign val="superscript"/>
        <sz val="10"/>
        <color theme="1"/>
        <rFont val="Calibri"/>
        <family val="2"/>
        <scheme val="minor"/>
      </rPr>
      <t>a</t>
    </r>
  </si>
  <si>
    <r>
      <t>North West</t>
    </r>
    <r>
      <rPr>
        <b/>
        <vertAlign val="superscript"/>
        <sz val="10"/>
        <color theme="1"/>
        <rFont val="Calibri"/>
        <family val="2"/>
        <scheme val="minor"/>
      </rPr>
      <t>a</t>
    </r>
  </si>
  <si>
    <r>
      <t>South</t>
    </r>
    <r>
      <rPr>
        <b/>
        <vertAlign val="superscript"/>
        <sz val="10"/>
        <color theme="1"/>
        <rFont val="Calibri"/>
        <family val="2"/>
        <scheme val="minor"/>
      </rPr>
      <t>a</t>
    </r>
  </si>
  <si>
    <r>
      <t>Glasgow City</t>
    </r>
    <r>
      <rPr>
        <b/>
        <vertAlign val="superscript"/>
        <sz val="10"/>
        <color theme="1"/>
        <rFont val="Calibri"/>
        <family val="2"/>
        <scheme val="minor"/>
      </rPr>
      <t>b</t>
    </r>
  </si>
  <si>
    <r>
      <t>Scotland</t>
    </r>
    <r>
      <rPr>
        <b/>
        <vertAlign val="superscript"/>
        <sz val="10"/>
        <color theme="1"/>
        <rFont val="Calibri"/>
        <family val="2"/>
        <scheme val="minor"/>
      </rPr>
      <t>b</t>
    </r>
  </si>
  <si>
    <t>Scottish Government Scottish Crime and Justics Survey 2017-18</t>
  </si>
  <si>
    <t xml:space="preserve">                                                                                                            </t>
  </si>
  <si>
    <t>Note: The 2018 Scottish Household Survey (SHS) estimates higher rates of BME population - 7.0% Asian, 4.8% All other BME, 87.9% All White (link below)</t>
  </si>
  <si>
    <t>2018 Scottish Household Survey</t>
  </si>
  <si>
    <t>NRS - 2018 Small Area Population Estimates (SAPE) and 2018 Scottish Household Survey (SHS)</t>
  </si>
  <si>
    <t>Prevalence rate from 2018 SHS applied to 2018 SAPE total population</t>
  </si>
  <si>
    <t xml:space="preserve">NRS - 2018 Small Area Population Estimates (SAPE) and 2018 Scottish Household Survey (SHS) </t>
  </si>
  <si>
    <t>Prevalence rate from 2018 SHS is applied to 2018 SAPE city &amp; national total populations</t>
  </si>
  <si>
    <t>Source: Scottish Household Survey (SHS) - 2018</t>
  </si>
  <si>
    <t xml:space="preserve">1. 2018 Scottish Household Survey (SHS) </t>
  </si>
  <si>
    <t>Get by alright</t>
  </si>
  <si>
    <r>
      <t>How households are managing financially (all adults 16+)</t>
    </r>
    <r>
      <rPr>
        <vertAlign val="superscript"/>
        <sz val="10"/>
        <color theme="1"/>
        <rFont val="Calibri"/>
        <family val="2"/>
        <scheme val="minor"/>
      </rPr>
      <t>1</t>
    </r>
  </si>
  <si>
    <t>Don't manage well</t>
  </si>
  <si>
    <t>Are in deep financial trouble</t>
  </si>
  <si>
    <t>Also 86.7% for Scotland overall</t>
  </si>
  <si>
    <t>Official Statistics - forthcoming publications</t>
  </si>
  <si>
    <t>Child Poverty DashBoard</t>
  </si>
  <si>
    <t>Life expectancy 2016-18</t>
  </si>
  <si>
    <t>NHS Dental registration and participation at Sept 2018</t>
  </si>
  <si>
    <t>annual</t>
  </si>
  <si>
    <t>next release due</t>
  </si>
  <si>
    <t>every 10 years</t>
  </si>
  <si>
    <t>2021 outputs from March 2022</t>
  </si>
  <si>
    <t>2017 and 2018 reports/data tables</t>
  </si>
  <si>
    <t>Scottish Household Survey</t>
  </si>
  <si>
    <t>2017 Scottish Household Survey Glasgow tables, 2018 Scottish Household Survey Glasgow tables</t>
  </si>
  <si>
    <t>every 2 years</t>
  </si>
  <si>
    <t>NHSGGC Adult Health and Well-being Survey - Glasgow City</t>
  </si>
  <si>
    <t>2017/18 report</t>
  </si>
  <si>
    <t>NHSGGC Adult Health &amp; Well-being Survey - Glasgow City Report 2017/18</t>
  </si>
  <si>
    <t>every 3 years</t>
  </si>
  <si>
    <t>every 4 years</t>
  </si>
  <si>
    <t xml:space="preserve">NHSGGC Schools Health and Well-being Survey - Glasgow City </t>
  </si>
  <si>
    <t>2014/15 report</t>
  </si>
  <si>
    <t>NHSGGC Schools Health &amp; Well-being Survey - Glasgow City Report 2014/15</t>
  </si>
  <si>
    <t>Spring 20</t>
  </si>
  <si>
    <t>continuous</t>
  </si>
  <si>
    <t>ScotPHO profiles tool</t>
  </si>
  <si>
    <t xml:space="preserve">annual </t>
  </si>
  <si>
    <t>Drug Related Deaths in Scotland 2018</t>
  </si>
  <si>
    <t>Scottish Survey Core Questions</t>
  </si>
  <si>
    <t>Scottish Survey Core Questions 2018</t>
  </si>
  <si>
    <t>Alzheimers Scotland Dementia Prevalence 2017</t>
  </si>
  <si>
    <t>Estimated prevalence of adults with dementia, 2017</t>
  </si>
  <si>
    <t>Scottish Health Survey</t>
  </si>
  <si>
    <t>Prevalence rates derived from census (applied to recent population estimates)</t>
  </si>
  <si>
    <t>2017 and 2018 reports/data</t>
  </si>
  <si>
    <t>Glasgow children looked after or on Child Protection Register, May 2019</t>
  </si>
  <si>
    <t>Homelessness Statistics 2018/19</t>
  </si>
  <si>
    <t>Stat-Xplore</t>
  </si>
  <si>
    <t>Various DWP benefits statistics</t>
  </si>
  <si>
    <t>Scottish Index of Multiple Deprivation</t>
  </si>
  <si>
    <t>3 yearly</t>
  </si>
  <si>
    <t>Child Poverty - children in families with limited resources</t>
  </si>
  <si>
    <t>Poverty in your area 2019</t>
  </si>
  <si>
    <t>Estimates of people living in poverty in Scotland 2015-18</t>
  </si>
  <si>
    <t>NRS Life Expectancy in Scottish Areas 2016-2018</t>
  </si>
  <si>
    <t>Dental Statistics NHS Registration and Participation</t>
  </si>
  <si>
    <t>Scottish Crime and Justice Survey 2017-18 Main Findings Report</t>
  </si>
  <si>
    <t>Additional Useful Sources:</t>
  </si>
  <si>
    <t>Official Statistics Forthcoming Publications</t>
  </si>
  <si>
    <t>Local Child Poverty Dashboard</t>
  </si>
  <si>
    <t>2018 drug related death statistics</t>
  </si>
  <si>
    <t>Core reliable indicators from harmonised results across 3 main Scottish Government household surveys, 2018</t>
  </si>
  <si>
    <t>Small area population estimates (SAPE) 2018</t>
  </si>
  <si>
    <t>Children in famililes with limited resources 2014-17</t>
  </si>
  <si>
    <t xml:space="preserve">Child poverty data by constituency &amp; local authority area, 2019 </t>
  </si>
  <si>
    <t>Contents</t>
  </si>
  <si>
    <t>Table 1. General Population Estimates by Age-band and Area/HSCP Locality</t>
  </si>
  <si>
    <t>Table 2. General Population Estimates by Age-band, Gender and Area/HSCP Locality</t>
  </si>
  <si>
    <t>Table 3. General Population Estimates by Ethnicity Banding and Area/HSCP Locality</t>
  </si>
  <si>
    <r>
      <t>Dementia prevalence estimates (adults aged 30+ - number of people)</t>
    </r>
    <r>
      <rPr>
        <vertAlign val="superscript"/>
        <sz val="10"/>
        <color theme="1"/>
        <rFont val="Calibri"/>
        <family val="2"/>
        <scheme val="minor"/>
      </rPr>
      <t>3</t>
    </r>
  </si>
  <si>
    <t>1. Population by ageband and area/HSCP locality</t>
  </si>
  <si>
    <t>3. Population by ethnicity banding and area/HSCP locality</t>
  </si>
  <si>
    <t>Data sources</t>
  </si>
  <si>
    <r>
      <t xml:space="preserve">S1-6 </t>
    </r>
    <r>
      <rPr>
        <i/>
        <sz val="9"/>
        <color theme="1"/>
        <rFont val="Calibri"/>
        <family val="2"/>
        <scheme val="minor"/>
      </rPr>
      <t xml:space="preserve">66.3%.                                               </t>
    </r>
    <r>
      <rPr>
        <sz val="9"/>
        <color theme="1"/>
        <rFont val="Calibri"/>
        <family val="2"/>
        <scheme val="minor"/>
      </rPr>
      <t>2011 Census</t>
    </r>
    <r>
      <rPr>
        <vertAlign val="superscript"/>
        <sz val="9"/>
        <color theme="1"/>
        <rFont val="Calibri"/>
        <family val="2"/>
        <scheme val="minor"/>
      </rPr>
      <t>3</t>
    </r>
    <r>
      <rPr>
        <sz val="9"/>
        <color theme="1"/>
        <rFont val="Calibri"/>
        <family val="2"/>
        <scheme val="minor"/>
      </rPr>
      <t xml:space="preserve"> children 0-15 in good/v good health: Glw </t>
    </r>
    <r>
      <rPr>
        <i/>
        <sz val="9"/>
        <color theme="1"/>
        <rFont val="Calibri"/>
        <family val="2"/>
        <scheme val="minor"/>
      </rPr>
      <t xml:space="preserve">- 96.3%; </t>
    </r>
    <r>
      <rPr>
        <sz val="9"/>
        <color theme="1"/>
        <rFont val="Calibri"/>
        <family val="2"/>
        <scheme val="minor"/>
      </rPr>
      <t xml:space="preserve">Scot - </t>
    </r>
    <r>
      <rPr>
        <i/>
        <sz val="9"/>
        <color theme="1"/>
        <rFont val="Calibri"/>
        <family val="2"/>
        <scheme val="minor"/>
      </rPr>
      <t xml:space="preserve">97.6%.                </t>
    </r>
    <r>
      <rPr>
        <sz val="9"/>
        <color theme="1"/>
        <rFont val="Calibri"/>
        <family val="2"/>
        <scheme val="minor"/>
      </rPr>
      <t>2017 SHeS</t>
    </r>
    <r>
      <rPr>
        <vertAlign val="superscript"/>
        <sz val="9"/>
        <color theme="1"/>
        <rFont val="Calibri"/>
        <family val="2"/>
        <scheme val="minor"/>
      </rPr>
      <t>4</t>
    </r>
    <r>
      <rPr>
        <sz val="9"/>
        <color theme="1"/>
        <rFont val="Calibri"/>
        <family val="2"/>
        <scheme val="minor"/>
      </rPr>
      <t xml:space="preserve"> - Scotland children in good/v good health</t>
    </r>
    <r>
      <rPr>
        <i/>
        <sz val="9"/>
        <color theme="1"/>
        <rFont val="Calibri"/>
        <family val="2"/>
        <scheme val="minor"/>
      </rPr>
      <t xml:space="preserve"> - 94%.</t>
    </r>
  </si>
  <si>
    <r>
      <t xml:space="preserve">Variability by age:                                                         16-34 </t>
    </r>
    <r>
      <rPr>
        <i/>
        <sz val="9"/>
        <color theme="1"/>
        <rFont val="Calibri"/>
        <family val="2"/>
        <scheme val="minor"/>
      </rPr>
      <t>3.2%</t>
    </r>
    <r>
      <rPr>
        <sz val="9"/>
        <color theme="1"/>
        <rFont val="Calibri"/>
        <family val="2"/>
        <scheme val="minor"/>
      </rPr>
      <t xml:space="preserve"> Glasgow, </t>
    </r>
    <r>
      <rPr>
        <i/>
        <sz val="9"/>
        <color theme="1"/>
        <rFont val="Calibri"/>
        <family val="2"/>
        <scheme val="minor"/>
      </rPr>
      <t>3.4%</t>
    </r>
    <r>
      <rPr>
        <sz val="9"/>
        <color theme="1"/>
        <rFont val="Calibri"/>
        <family val="2"/>
        <scheme val="minor"/>
      </rPr>
      <t xml:space="preserve"> Scotland;                          35-64 </t>
    </r>
    <r>
      <rPr>
        <i/>
        <sz val="9"/>
        <color theme="1"/>
        <rFont val="Calibri"/>
        <family val="2"/>
        <scheme val="minor"/>
      </rPr>
      <t>13.1%</t>
    </r>
    <r>
      <rPr>
        <sz val="9"/>
        <color theme="1"/>
        <rFont val="Calibri"/>
        <family val="2"/>
        <scheme val="minor"/>
      </rPr>
      <t xml:space="preserve"> Glasgow, </t>
    </r>
    <r>
      <rPr>
        <i/>
        <sz val="9"/>
        <color theme="1"/>
        <rFont val="Calibri"/>
        <family val="2"/>
        <scheme val="minor"/>
      </rPr>
      <t>8.8%</t>
    </r>
    <r>
      <rPr>
        <sz val="9"/>
        <color theme="1"/>
        <rFont val="Calibri"/>
        <family val="2"/>
        <scheme val="minor"/>
      </rPr>
      <t xml:space="preserve"> Scotland;                     65+ </t>
    </r>
    <r>
      <rPr>
        <i/>
        <sz val="9"/>
        <color theme="1"/>
        <rFont val="Calibri"/>
        <family val="2"/>
        <scheme val="minor"/>
      </rPr>
      <t xml:space="preserve">18.3% </t>
    </r>
    <r>
      <rPr>
        <sz val="9"/>
        <color theme="1"/>
        <rFont val="Calibri"/>
        <family val="2"/>
        <scheme val="minor"/>
      </rPr>
      <t xml:space="preserve">Glasgow, </t>
    </r>
    <r>
      <rPr>
        <i/>
        <sz val="9"/>
        <color theme="1"/>
        <rFont val="Calibri"/>
        <family val="2"/>
        <scheme val="minor"/>
      </rPr>
      <t>12.6%</t>
    </r>
    <r>
      <rPr>
        <sz val="9"/>
        <color theme="1"/>
        <rFont val="Calibri"/>
        <family val="2"/>
        <scheme val="minor"/>
      </rPr>
      <t xml:space="preserve"> Scotland.</t>
    </r>
  </si>
  <si>
    <r>
      <t xml:space="preserve">15% mdd </t>
    </r>
    <r>
      <rPr>
        <i/>
        <sz val="9"/>
        <color theme="1"/>
        <rFont val="Calibri"/>
        <family val="2"/>
        <scheme val="minor"/>
      </rPr>
      <t>65%</t>
    </r>
    <r>
      <rPr>
        <sz val="9"/>
        <color theme="1"/>
        <rFont val="Calibri"/>
        <family val="2"/>
        <scheme val="minor"/>
      </rPr>
      <t xml:space="preserve">; Other areas in Glasgow </t>
    </r>
    <r>
      <rPr>
        <i/>
        <sz val="9"/>
        <color theme="1"/>
        <rFont val="Calibri"/>
        <family val="2"/>
        <scheme val="minor"/>
      </rPr>
      <t>78%</t>
    </r>
    <r>
      <rPr>
        <sz val="9"/>
        <color theme="1"/>
        <rFont val="Calibri"/>
        <family val="2"/>
        <scheme val="minor"/>
      </rPr>
      <t xml:space="preserve">. Age variability: 16-24 years </t>
    </r>
    <r>
      <rPr>
        <i/>
        <sz val="9"/>
        <color theme="1"/>
        <rFont val="Calibri"/>
        <family val="2"/>
        <scheme val="minor"/>
      </rPr>
      <t>93%</t>
    </r>
    <r>
      <rPr>
        <sz val="9"/>
        <color theme="1"/>
        <rFont val="Calibri"/>
        <family val="2"/>
        <scheme val="minor"/>
      </rPr>
      <t xml:space="preserve">; 75+ years </t>
    </r>
    <r>
      <rPr>
        <i/>
        <sz val="9"/>
        <color theme="1"/>
        <rFont val="Calibri"/>
        <family val="2"/>
        <scheme val="minor"/>
      </rPr>
      <t>40%</t>
    </r>
    <r>
      <rPr>
        <sz val="9"/>
        <color theme="1"/>
        <rFont val="Calibri"/>
        <family val="2"/>
        <scheme val="minor"/>
      </rPr>
      <t>.  SSCQ 2018</t>
    </r>
    <r>
      <rPr>
        <vertAlign val="superscript"/>
        <sz val="9"/>
        <color theme="1"/>
        <rFont val="Calibri"/>
        <family val="2"/>
        <scheme val="minor"/>
      </rPr>
      <t>2</t>
    </r>
    <r>
      <rPr>
        <sz val="9"/>
        <color theme="1"/>
        <rFont val="Calibri"/>
        <family val="2"/>
        <scheme val="minor"/>
      </rPr>
      <t xml:space="preserve"> rate for all adults Glw - 69.5%; Scot - 72.7%.                                 </t>
    </r>
  </si>
  <si>
    <r>
      <t>Sedentary behaviour (all adults 16+ - mean no. hours per day spent sitting, reclining, lying down (but not sleeping)</t>
    </r>
    <r>
      <rPr>
        <vertAlign val="superscript"/>
        <sz val="10"/>
        <color theme="1"/>
        <rFont val="Calibri"/>
        <family val="2"/>
        <scheme val="minor"/>
      </rPr>
      <t>2</t>
    </r>
  </si>
  <si>
    <r>
      <t xml:space="preserve">All adults - 15% mdd </t>
    </r>
    <r>
      <rPr>
        <i/>
        <sz val="9"/>
        <color theme="1"/>
        <rFont val="Calibri"/>
        <family val="2"/>
        <scheme val="minor"/>
      </rPr>
      <t>13%</t>
    </r>
    <r>
      <rPr>
        <sz val="9"/>
        <color theme="1"/>
        <rFont val="Calibri"/>
        <family val="2"/>
        <scheme val="minor"/>
      </rPr>
      <t xml:space="preserve">; Other areas </t>
    </r>
    <r>
      <rPr>
        <i/>
        <sz val="9"/>
        <color theme="1"/>
        <rFont val="Calibri"/>
        <family val="2"/>
        <scheme val="minor"/>
      </rPr>
      <t xml:space="preserve">25%. </t>
    </r>
    <r>
      <rPr>
        <sz val="9"/>
        <color theme="1"/>
        <rFont val="Calibri"/>
        <family val="2"/>
        <scheme val="minor"/>
      </rPr>
      <t>Variation by age</t>
    </r>
    <r>
      <rPr>
        <i/>
        <sz val="9"/>
        <color theme="1"/>
        <rFont val="Calibri"/>
        <family val="2"/>
        <scheme val="minor"/>
      </rPr>
      <t xml:space="preserve"> - </t>
    </r>
    <r>
      <rPr>
        <sz val="9"/>
        <color theme="1"/>
        <rFont val="Calibri"/>
        <family val="2"/>
        <scheme val="minor"/>
      </rPr>
      <t>16-24 30%</t>
    </r>
    <r>
      <rPr>
        <i/>
        <sz val="9"/>
        <color theme="1"/>
        <rFont val="Calibri"/>
        <family val="2"/>
        <scheme val="minor"/>
      </rPr>
      <t xml:space="preserve">; </t>
    </r>
    <r>
      <rPr>
        <sz val="9"/>
        <color theme="1"/>
        <rFont val="Calibri"/>
        <family val="2"/>
        <scheme val="minor"/>
      </rPr>
      <t>35-44</t>
    </r>
    <r>
      <rPr>
        <i/>
        <sz val="9"/>
        <color theme="1"/>
        <rFont val="Calibri"/>
        <family val="2"/>
        <scheme val="minor"/>
      </rPr>
      <t xml:space="preserve"> 24%; </t>
    </r>
    <r>
      <rPr>
        <sz val="9"/>
        <color theme="1"/>
        <rFont val="Calibri"/>
        <family val="2"/>
        <scheme val="minor"/>
      </rPr>
      <t>75+</t>
    </r>
    <r>
      <rPr>
        <i/>
        <sz val="9"/>
        <color theme="1"/>
        <rFont val="Calibri"/>
        <family val="2"/>
        <scheme val="minor"/>
      </rPr>
      <t xml:space="preserve"> 19%. SHS 2017</t>
    </r>
    <r>
      <rPr>
        <i/>
        <vertAlign val="superscript"/>
        <sz val="9"/>
        <color theme="1"/>
        <rFont val="Calibri"/>
        <family val="2"/>
        <scheme val="minor"/>
      </rPr>
      <t>2</t>
    </r>
    <r>
      <rPr>
        <i/>
        <sz val="9"/>
        <color theme="1"/>
        <rFont val="Calibri"/>
        <family val="2"/>
        <scheme val="minor"/>
      </rPr>
      <t xml:space="preserve"> Scotland - 28% overall; 30% females; 26% males. Glasgow - 21% overall; 23% females; 19% males.   </t>
    </r>
  </si>
  <si>
    <r>
      <t xml:space="preserve">All adults - 15% mdd </t>
    </r>
    <r>
      <rPr>
        <i/>
        <sz val="9"/>
        <color theme="1"/>
        <rFont val="Calibri"/>
        <family val="2"/>
        <scheme val="minor"/>
      </rPr>
      <t>19%</t>
    </r>
    <r>
      <rPr>
        <sz val="9"/>
        <color theme="1"/>
        <rFont val="Calibri"/>
        <family val="2"/>
        <scheme val="minor"/>
      </rPr>
      <t xml:space="preserve">; Other areas </t>
    </r>
    <r>
      <rPr>
        <i/>
        <sz val="9"/>
        <color theme="1"/>
        <rFont val="Calibri"/>
        <family val="2"/>
        <scheme val="minor"/>
      </rPr>
      <t xml:space="preserve">31%. </t>
    </r>
    <r>
      <rPr>
        <sz val="9"/>
        <color theme="1"/>
        <rFont val="Calibri"/>
        <family val="2"/>
        <scheme val="minor"/>
      </rPr>
      <t>Variation by age</t>
    </r>
    <r>
      <rPr>
        <i/>
        <sz val="9"/>
        <color theme="1"/>
        <rFont val="Calibri"/>
        <family val="2"/>
        <scheme val="minor"/>
      </rPr>
      <t xml:space="preserve"> - </t>
    </r>
    <r>
      <rPr>
        <sz val="9"/>
        <color theme="1"/>
        <rFont val="Calibri"/>
        <family val="2"/>
        <scheme val="minor"/>
      </rPr>
      <t xml:space="preserve">16-24 </t>
    </r>
    <r>
      <rPr>
        <i/>
        <sz val="9"/>
        <color theme="1"/>
        <rFont val="Calibri"/>
        <family val="2"/>
        <scheme val="minor"/>
      </rPr>
      <t xml:space="preserve">32%; </t>
    </r>
    <r>
      <rPr>
        <sz val="9"/>
        <color theme="1"/>
        <rFont val="Calibri"/>
        <family val="2"/>
        <scheme val="minor"/>
      </rPr>
      <t>35-44</t>
    </r>
    <r>
      <rPr>
        <i/>
        <sz val="9"/>
        <color theme="1"/>
        <rFont val="Calibri"/>
        <family val="2"/>
        <scheme val="minor"/>
      </rPr>
      <t xml:space="preserve"> 18%; </t>
    </r>
    <r>
      <rPr>
        <sz val="9"/>
        <color theme="1"/>
        <rFont val="Calibri"/>
        <family val="2"/>
        <scheme val="minor"/>
      </rPr>
      <t>75+</t>
    </r>
    <r>
      <rPr>
        <i/>
        <sz val="9"/>
        <color theme="1"/>
        <rFont val="Calibri"/>
        <family val="2"/>
        <scheme val="minor"/>
      </rPr>
      <t xml:space="preserve"> 34%</t>
    </r>
  </si>
  <si>
    <t>Glw % varies by SIMD quintile, 88.1% Q1 (most deprived) to 92.5% Q5 (least deprived).</t>
  </si>
  <si>
    <r>
      <t xml:space="preserve">SCQF 6 or more eg. </t>
    </r>
    <r>
      <rPr>
        <sz val="10"/>
        <color theme="1"/>
        <rFont val="Calibri"/>
        <family val="2"/>
      </rPr>
      <t>≥</t>
    </r>
    <r>
      <rPr>
        <sz val="10"/>
        <color theme="1"/>
        <rFont val="Calibri"/>
        <family val="2"/>
        <scheme val="minor"/>
      </rPr>
      <t>Higher</t>
    </r>
  </si>
  <si>
    <t xml:space="preserve">15% mdd 28%; Other areas in Glasgow 13%. Age variability: 16-24 years 5%; 45-54 23%; 75+ years 49%.                                    </t>
  </si>
  <si>
    <t xml:space="preserve">Various indicators and data from a number of primary data sources, at different time intervals </t>
  </si>
  <si>
    <t>Young people 16-19 in learning, training or work 2018/19</t>
  </si>
  <si>
    <t>2023</t>
  </si>
  <si>
    <t>not specified</t>
  </si>
  <si>
    <t>not specified (experimental)</t>
  </si>
  <si>
    <t>Scottish Index Multiple Deprivation (SIMD) 2020</t>
  </si>
  <si>
    <r>
      <rPr>
        <sz val="7.5"/>
        <rFont val="Calibri"/>
        <family val="2"/>
      </rPr>
      <t xml:space="preserve">© </t>
    </r>
    <r>
      <rPr>
        <sz val="7.5"/>
        <rFont val="Arial"/>
        <family val="2"/>
      </rPr>
      <t>Crown copyright 2020</t>
    </r>
  </si>
  <si>
    <t>Scotland's 20% most deprived datazones</t>
  </si>
  <si>
    <t>Population living in Scotland's 20% most deprived datazones by Area/HSCP Locality</t>
  </si>
  <si>
    <r>
      <t>People prescribed drugs for Anxiety / Depression / Psychosis (all people - percentage)</t>
    </r>
    <r>
      <rPr>
        <vertAlign val="superscript"/>
        <sz val="10"/>
        <color theme="1"/>
        <rFont val="Calibri"/>
        <family val="2"/>
        <scheme val="minor"/>
      </rPr>
      <t>2(a)</t>
    </r>
  </si>
  <si>
    <t>15% mdd 45.0%; Other areas in Glasgow 39.0%.                                      Males 39.0%; Females 44.0%.                             Age 16-24 17.0%; Age 75+ 87.0%.</t>
  </si>
  <si>
    <r>
      <t>Smoking attributed hospital admissions (adults aged 35+, age/sex standardised rate per 100,000 population)</t>
    </r>
    <r>
      <rPr>
        <vertAlign val="superscript"/>
        <sz val="10"/>
        <color theme="1"/>
        <rFont val="Calibri"/>
        <family val="2"/>
        <scheme val="minor"/>
      </rPr>
      <t>3(a)</t>
    </r>
  </si>
  <si>
    <t>Scottish Public Health Observatory (ScotPHO) (a) 2014 to 18 (b) 2016 to 18</t>
  </si>
  <si>
    <t>1. Scottish Public Health Observatory (ScotPHO) 2014/15 to 2016/17</t>
  </si>
  <si>
    <t xml:space="preserve">2. Scottish Public Health Observatory (ScotPHO) -  Scottish Government Scottish Crime Statistics 2(a) 2016/17 2(b) 2017/18 </t>
  </si>
  <si>
    <t xml:space="preserve">3. 2018 Scottish Household Survey (SHS) </t>
  </si>
  <si>
    <r>
      <t>People who belong to clubs/associations/groups (adults 16+)</t>
    </r>
    <r>
      <rPr>
        <vertAlign val="superscript"/>
        <sz val="10"/>
        <color theme="1"/>
        <rFont val="Calibri"/>
        <family val="2"/>
        <scheme val="minor"/>
      </rPr>
      <t>2</t>
    </r>
    <r>
      <rPr>
        <sz val="10"/>
        <color theme="1"/>
        <rFont val="Calibri"/>
        <family val="2"/>
        <scheme val="minor"/>
      </rPr>
      <t xml:space="preserve">  </t>
    </r>
  </si>
  <si>
    <r>
      <t>People who have volunteered in the last year (adults 16+)</t>
    </r>
    <r>
      <rPr>
        <vertAlign val="superscript"/>
        <sz val="10"/>
        <color theme="1"/>
        <rFont val="Calibri"/>
        <family val="2"/>
        <scheme val="minor"/>
      </rPr>
      <t>2</t>
    </r>
  </si>
  <si>
    <r>
      <t>People who value the local friendships they have (adults 16+)</t>
    </r>
    <r>
      <rPr>
        <vertAlign val="superscript"/>
        <sz val="10"/>
        <color theme="1"/>
        <rFont val="Calibri"/>
        <family val="2"/>
        <scheme val="minor"/>
      </rPr>
      <t>2</t>
    </r>
  </si>
  <si>
    <r>
      <t>Households with home internet access (adults 16+)</t>
    </r>
    <r>
      <rPr>
        <vertAlign val="superscript"/>
        <sz val="10"/>
        <color theme="1"/>
        <rFont val="Calibri"/>
        <family val="2"/>
        <scheme val="minor"/>
      </rPr>
      <t>3</t>
    </r>
  </si>
  <si>
    <r>
      <t>People who feel isolated from friends and family (adults 16+)</t>
    </r>
    <r>
      <rPr>
        <vertAlign val="superscript"/>
        <sz val="10"/>
        <color theme="1"/>
        <rFont val="Calibri"/>
        <family val="2"/>
        <scheme val="minor"/>
      </rPr>
      <t>2</t>
    </r>
  </si>
  <si>
    <r>
      <t>People who have felt lonely in the last 2 weeks (adults 16+)</t>
    </r>
    <r>
      <rPr>
        <vertAlign val="superscript"/>
        <sz val="10"/>
        <color theme="1"/>
        <rFont val="Calibri"/>
        <family val="2"/>
        <scheme val="minor"/>
      </rPr>
      <t>2</t>
    </r>
  </si>
  <si>
    <t>Teenage pregnancies (crude rate per 1,000 females aged 15-19)</t>
  </si>
  <si>
    <t>Scottish Public Health Observatory (ScotPHO) - NRS 2015 to 17</t>
  </si>
  <si>
    <t xml:space="preserve"> </t>
  </si>
  <si>
    <t>Area/HSCP Locality - percentage of pupils</t>
  </si>
  <si>
    <t>2. ISD Scotland Dental Care Statistics - Sept 2018</t>
  </si>
  <si>
    <r>
      <t>Pupils who brush their teeth twice a day                 (S1-6 pupils)</t>
    </r>
    <r>
      <rPr>
        <vertAlign val="superscript"/>
        <sz val="10"/>
        <rFont val="Calibri"/>
        <family val="2"/>
        <scheme val="minor"/>
      </rPr>
      <t>1</t>
    </r>
  </si>
  <si>
    <r>
      <t>Pupils who have visited the dentist within the last 6 months</t>
    </r>
    <r>
      <rPr>
        <vertAlign val="superscript"/>
        <sz val="10"/>
        <rFont val="Calibri"/>
        <family val="2"/>
        <scheme val="minor"/>
      </rPr>
      <t>1</t>
    </r>
  </si>
  <si>
    <t>4. Scottish Public Health Observatory (ScotPHO) (a)  2014/15 to 16/17, (b) 2018/19</t>
  </si>
  <si>
    <t>2. Scottish Public Health Observatory (ScotPHO) 2015/16 to 17/18</t>
  </si>
  <si>
    <t>2018 NRS population projections</t>
  </si>
  <si>
    <t>% change 2018 to 2023</t>
  </si>
  <si>
    <t>NRS  population projections 2018 based</t>
  </si>
  <si>
    <t>© Crown Copyright 2020</t>
  </si>
  <si>
    <t>current at 30 March 2020</t>
  </si>
  <si>
    <t>One or more conditions</t>
  </si>
  <si>
    <t>Deafness or partial hearing loss</t>
  </si>
  <si>
    <t>Blindness or partial sight loss</t>
  </si>
  <si>
    <t>Learning disability</t>
  </si>
  <si>
    <t>Learning difficulty</t>
  </si>
  <si>
    <t>Developmental disorder</t>
  </si>
  <si>
    <t>Physical disability</t>
  </si>
  <si>
    <t>Mental health condition</t>
  </si>
  <si>
    <t>Other condition</t>
  </si>
  <si>
    <t>NRS - Scotland's Census 2011</t>
  </si>
  <si>
    <t>Does not speak English well or at all</t>
  </si>
  <si>
    <t>Uses other language at home</t>
  </si>
  <si>
    <t>Polish</t>
  </si>
  <si>
    <t>British Sign Language</t>
  </si>
  <si>
    <t>Other (inc. Gaelic and Scots)</t>
  </si>
  <si>
    <r>
      <t>Lung cancer deaths</t>
    </r>
    <r>
      <rPr>
        <vertAlign val="superscript"/>
        <sz val="10"/>
        <rFont val="Calibri"/>
        <family val="2"/>
        <scheme val="minor"/>
      </rPr>
      <t>(b)</t>
    </r>
  </si>
  <si>
    <t>Scottish Public Health Observatory (ScotPHO) (a)  2014 to 18 NRS crude rate per 100,000; (b) 2016 to 18 NRS and ISD age/sex standardised rate per 100,000.</t>
  </si>
  <si>
    <t>rate per 100,000 population</t>
  </si>
  <si>
    <t>Scottish Public Health Observatory (ScotPHO) (a) 2018 NRS (b) 2014 to 18 NRS and ISD (c) 2016 to 2017 NRS and ISD</t>
  </si>
  <si>
    <r>
      <t>Drug related deaths</t>
    </r>
    <r>
      <rPr>
        <vertAlign val="superscript"/>
        <sz val="10"/>
        <rFont val="Calibri"/>
        <family val="2"/>
        <scheme val="minor"/>
      </rPr>
      <t>(a)</t>
    </r>
  </si>
  <si>
    <r>
      <t>Drug related deaths</t>
    </r>
    <r>
      <rPr>
        <vertAlign val="superscript"/>
        <sz val="10"/>
        <rFont val="Calibri"/>
        <family val="2"/>
        <scheme val="minor"/>
      </rPr>
      <t>(b)</t>
    </r>
    <r>
      <rPr>
        <sz val="10"/>
        <rFont val="Calibri"/>
        <family val="2"/>
        <scheme val="minor"/>
      </rPr>
      <t xml:space="preserve"> (age/sex standardised rate per 100,000 population)</t>
    </r>
  </si>
  <si>
    <r>
      <t>Alcohol specific deaths</t>
    </r>
    <r>
      <rPr>
        <vertAlign val="superscript"/>
        <sz val="10"/>
        <rFont val="Calibri"/>
        <family val="2"/>
        <scheme val="minor"/>
      </rPr>
      <t xml:space="preserve">(b) </t>
    </r>
    <r>
      <rPr>
        <sz val="10"/>
        <rFont val="Calibri"/>
        <family val="2"/>
        <scheme val="minor"/>
      </rPr>
      <t>(age/sex standardised rate per 100,000 population)</t>
    </r>
  </si>
  <si>
    <t>NE 36.9; NW 32.7; S 32.0</t>
  </si>
  <si>
    <r>
      <t>Smoking attributable deaths</t>
    </r>
    <r>
      <rPr>
        <vertAlign val="superscript"/>
        <sz val="10"/>
        <rFont val="Calibri"/>
        <family val="2"/>
        <scheme val="minor"/>
      </rPr>
      <t xml:space="preserve">(c) </t>
    </r>
    <r>
      <rPr>
        <sz val="10"/>
        <rFont val="Calibri"/>
        <family val="2"/>
        <scheme val="minor"/>
      </rPr>
      <t>(age/sex standardised rate per 100,000 population)</t>
    </r>
  </si>
  <si>
    <t>Scottish Public Health Observatory (ScotPHO) (a)  2014 to 18 NRS crude rate per 100,000; (b) 2014 to 18 NRS age/sex standardised rate per 100,000.</t>
  </si>
  <si>
    <t>NE 15.1; NW 15.7; S 12.9</t>
  </si>
  <si>
    <t>Table 11. Life Expectancy Estimates by Area/HSCP Locality</t>
  </si>
  <si>
    <t>Table 12a. Deaths and Early Deaths by Cause and Area/HSCP Locality</t>
  </si>
  <si>
    <t>Table 12c. Deaths from Suicide by Area</t>
  </si>
  <si>
    <t>Table 13. Child Heath Indicators - General by Area/HSCP Locality</t>
  </si>
  <si>
    <t>1. Scottish Public Health Observatory (ScotPHO) (a)  2016/17 to 2018/19, (b) 2017/18</t>
  </si>
  <si>
    <t>Table 14a. Child Health Indicators - Children with Physical, Mental or Emotional Problems by Area/HSCP Locality</t>
  </si>
  <si>
    <t>Table 14b. Child Health Indicators - Percentage of Glasgow S1 - 6 Pupils with Physical, Mental or Emotional Problems</t>
  </si>
  <si>
    <t>Table 15a. Health Indicators - All People with Specific Long Term Health Conditions by HSCP Locality</t>
  </si>
  <si>
    <t>Table 15d. Health Indicators - Mental Health by Area/HSCP Locality</t>
  </si>
  <si>
    <r>
      <t>15% mdd 35.0%; Other areas in Glasgow 24.0%. Males 27.0%; Females 30.0%. Age 16-44 14.0%; Age 45-64 40.0%; Age 65+ 60.0%. SSCQ 2018</t>
    </r>
    <r>
      <rPr>
        <vertAlign val="superscript"/>
        <sz val="10"/>
        <color theme="1"/>
        <rFont val="Calibri"/>
        <family val="2"/>
        <scheme val="minor"/>
      </rPr>
      <t>4</t>
    </r>
    <r>
      <rPr>
        <sz val="10"/>
        <color theme="1"/>
        <rFont val="Calibri"/>
        <family val="2"/>
        <scheme val="minor"/>
      </rPr>
      <t xml:space="preserve"> rate for Glw - 24.0%; Scot - 24.6%.</t>
    </r>
  </si>
  <si>
    <r>
      <t xml:space="preserve">NE </t>
    </r>
    <r>
      <rPr>
        <i/>
        <sz val="10"/>
        <color theme="1"/>
        <rFont val="Calibri"/>
        <family val="2"/>
        <scheme val="minor"/>
      </rPr>
      <t>32.0%</t>
    </r>
    <r>
      <rPr>
        <sz val="10"/>
        <color theme="1"/>
        <rFont val="Calibri"/>
        <family val="2"/>
        <scheme val="minor"/>
      </rPr>
      <t xml:space="preserve">; NW </t>
    </r>
    <r>
      <rPr>
        <i/>
        <sz val="10"/>
        <color theme="1"/>
        <rFont val="Calibri"/>
        <family val="2"/>
        <scheme val="minor"/>
      </rPr>
      <t>33.0%;</t>
    </r>
    <r>
      <rPr>
        <sz val="10"/>
        <color theme="1"/>
        <rFont val="Calibri"/>
        <family val="2"/>
        <scheme val="minor"/>
      </rPr>
      <t xml:space="preserve"> S </t>
    </r>
    <r>
      <rPr>
        <i/>
        <sz val="10"/>
        <color theme="1"/>
        <rFont val="Calibri"/>
        <family val="2"/>
        <scheme val="minor"/>
      </rPr>
      <t xml:space="preserve">28.0%.                                                          </t>
    </r>
    <r>
      <rPr>
        <sz val="10"/>
        <color theme="1"/>
        <rFont val="Calibri"/>
        <family val="2"/>
        <scheme val="minor"/>
      </rPr>
      <t>2011 Census</t>
    </r>
    <r>
      <rPr>
        <vertAlign val="superscript"/>
        <sz val="10"/>
        <color theme="1"/>
        <rFont val="Calibri"/>
        <family val="2"/>
        <scheme val="minor"/>
      </rPr>
      <t>1</t>
    </r>
    <r>
      <rPr>
        <sz val="10"/>
        <color theme="1"/>
        <rFont val="Calibri"/>
        <family val="2"/>
        <scheme val="minor"/>
      </rPr>
      <t xml:space="preserve"> data children 0-15 in lone parent households: Glw -</t>
    </r>
    <r>
      <rPr>
        <i/>
        <sz val="10"/>
        <color theme="1"/>
        <rFont val="Calibri"/>
        <family val="2"/>
        <scheme val="minor"/>
      </rPr>
      <t xml:space="preserve">  37.7%</t>
    </r>
    <r>
      <rPr>
        <sz val="10"/>
        <color theme="1"/>
        <rFont val="Calibri"/>
        <family val="2"/>
        <scheme val="minor"/>
      </rPr>
      <t xml:space="preserve">; Scot - </t>
    </r>
    <r>
      <rPr>
        <i/>
        <sz val="10"/>
        <color theme="1"/>
        <rFont val="Calibri"/>
        <family val="2"/>
        <scheme val="minor"/>
      </rPr>
      <t>25.4%.</t>
    </r>
  </si>
  <si>
    <t>2. Scottish Public Health Observatory (ScotPHO) (a)  2016 to 2018, (b) 2016/17 to 2018/19, (c) 2015 to 2017</t>
  </si>
  <si>
    <r>
      <t>New Cancer Registrations                                            (all persons - age-sex standardised rate per 100,000 population)</t>
    </r>
    <r>
      <rPr>
        <vertAlign val="superscript"/>
        <sz val="10"/>
        <color theme="1"/>
        <rFont val="Calibri"/>
        <family val="2"/>
        <scheme val="minor"/>
      </rPr>
      <t>2(c)</t>
    </r>
  </si>
  <si>
    <t>1. Scottish Health Survey (SHeS) 2018</t>
  </si>
  <si>
    <t>2. Scottish Public Health Observatory (ScotPHO) (a)  2018/19, (b) 2016/17 to 2018/19</t>
  </si>
  <si>
    <t>Table 16. Health Indicators - Older People by Area</t>
  </si>
  <si>
    <t>1. Scottish Public Health Observatory (ScotPHO) 2016 to 2018</t>
  </si>
  <si>
    <t>2. NHS Scotland Information Services Division (ISD) - Year ending March 2019</t>
  </si>
  <si>
    <t>NE 8,379.8; NW 7,029.4; S 6,666.8</t>
  </si>
  <si>
    <t>Health Condition</t>
  </si>
  <si>
    <r>
      <t xml:space="preserve">S1-2 &amp; S3-4 </t>
    </r>
    <r>
      <rPr>
        <i/>
        <sz val="10"/>
        <color theme="1"/>
        <rFont val="Calibri"/>
        <family val="2"/>
        <scheme val="minor"/>
      </rPr>
      <t>95%</t>
    </r>
    <r>
      <rPr>
        <sz val="10"/>
        <color theme="1"/>
        <rFont val="Calibri"/>
        <family val="2"/>
        <scheme val="minor"/>
      </rPr>
      <t xml:space="preserve">; S5-6 </t>
    </r>
    <r>
      <rPr>
        <i/>
        <sz val="10"/>
        <color theme="1"/>
        <rFont val="Calibri"/>
        <family val="2"/>
        <scheme val="minor"/>
      </rPr>
      <t>60%.</t>
    </r>
  </si>
  <si>
    <r>
      <t xml:space="preserve">15% mdd </t>
    </r>
    <r>
      <rPr>
        <i/>
        <sz val="10"/>
        <color theme="1"/>
        <rFont val="Calibri"/>
        <family val="2"/>
        <scheme val="minor"/>
      </rPr>
      <t>60.0%</t>
    </r>
    <r>
      <rPr>
        <sz val="10"/>
        <color theme="1"/>
        <rFont val="Calibri"/>
        <family val="2"/>
        <scheme val="minor"/>
      </rPr>
      <t xml:space="preserve">; Other areas </t>
    </r>
    <r>
      <rPr>
        <i/>
        <sz val="10"/>
        <color theme="1"/>
        <rFont val="Calibri"/>
        <family val="2"/>
        <scheme val="minor"/>
      </rPr>
      <t>68.0%</t>
    </r>
  </si>
  <si>
    <r>
      <t>SALSUS 2015</t>
    </r>
    <r>
      <rPr>
        <vertAlign val="superscript"/>
        <sz val="10"/>
        <rFont val="Calibri"/>
        <family val="2"/>
        <scheme val="minor"/>
      </rPr>
      <t xml:space="preserve">5  </t>
    </r>
    <r>
      <rPr>
        <sz val="10"/>
        <rFont val="Calibri"/>
        <family val="2"/>
        <scheme val="minor"/>
      </rPr>
      <t>Scotland rates for children who have never drunk alcohol - 72% (13 yrs/S2); 34% (15yrs/S4).</t>
    </r>
  </si>
  <si>
    <r>
      <t>SALSUS 2015</t>
    </r>
    <r>
      <rPr>
        <vertAlign val="superscript"/>
        <sz val="10"/>
        <rFont val="Calibri"/>
        <family val="2"/>
        <scheme val="minor"/>
      </rPr>
      <t xml:space="preserve">5  </t>
    </r>
    <r>
      <rPr>
        <sz val="10"/>
        <rFont val="Calibri"/>
        <family val="2"/>
        <scheme val="minor"/>
      </rPr>
      <t>Scotland rates for children who drank alcohol in last week - 4% (13 yrs/S2); 17% (15yrs/S4).</t>
    </r>
  </si>
  <si>
    <t>3. Scottish Health Survey (SHeS) 2015 to 2018</t>
  </si>
  <si>
    <r>
      <t>SALSUS 2015</t>
    </r>
    <r>
      <rPr>
        <vertAlign val="superscript"/>
        <sz val="10"/>
        <color theme="1"/>
        <rFont val="Calibri"/>
        <family val="2"/>
        <scheme val="minor"/>
      </rPr>
      <t>3</t>
    </r>
    <r>
      <rPr>
        <vertAlign val="superscript"/>
        <sz val="10"/>
        <rFont val="Calibri"/>
        <family val="2"/>
        <scheme val="minor"/>
      </rPr>
      <t xml:space="preserve">  </t>
    </r>
    <r>
      <rPr>
        <sz val="10"/>
        <rFont val="Calibri"/>
        <family val="2"/>
        <scheme val="minor"/>
      </rPr>
      <t>Scotland rates for children who have ever taken drugs - 5% (13 yrs/S2); 19% (15yrs/S4).</t>
    </r>
  </si>
  <si>
    <r>
      <t>SALSUS 2015</t>
    </r>
    <r>
      <rPr>
        <vertAlign val="superscript"/>
        <sz val="10"/>
        <color theme="1"/>
        <rFont val="Calibri"/>
        <family val="2"/>
        <scheme val="minor"/>
      </rPr>
      <t>4</t>
    </r>
    <r>
      <rPr>
        <sz val="10"/>
        <color theme="1"/>
        <rFont val="Calibri"/>
        <family val="2"/>
        <scheme val="minor"/>
      </rPr>
      <t xml:space="preserve"> </t>
    </r>
    <r>
      <rPr>
        <vertAlign val="superscript"/>
        <sz val="10"/>
        <rFont val="Calibri"/>
        <family val="2"/>
        <scheme val="minor"/>
      </rPr>
      <t xml:space="preserve"> </t>
    </r>
    <r>
      <rPr>
        <sz val="10"/>
        <rFont val="Calibri"/>
        <family val="2"/>
        <scheme val="minor"/>
      </rPr>
      <t>Scotland rates for children who are regular smokers - 2% (13 yrs/S2); 7% (15yrs/S4).</t>
    </r>
  </si>
  <si>
    <r>
      <t>SALSUS 2015</t>
    </r>
    <r>
      <rPr>
        <vertAlign val="superscript"/>
        <sz val="10"/>
        <color theme="1"/>
        <rFont val="Calibri"/>
        <family val="2"/>
        <scheme val="minor"/>
      </rPr>
      <t>4</t>
    </r>
    <r>
      <rPr>
        <sz val="10"/>
        <color theme="1"/>
        <rFont val="Calibri"/>
        <family val="2"/>
        <scheme val="minor"/>
      </rPr>
      <t xml:space="preserve"> </t>
    </r>
    <r>
      <rPr>
        <vertAlign val="superscript"/>
        <sz val="10"/>
        <rFont val="Calibri"/>
        <family val="2"/>
        <scheme val="minor"/>
      </rPr>
      <t xml:space="preserve"> </t>
    </r>
    <r>
      <rPr>
        <sz val="10"/>
        <rFont val="Calibri"/>
        <family val="2"/>
        <scheme val="minor"/>
      </rPr>
      <t>Scotland rates for children who are regular e-cig users - 1% (13 yrs/S2); 3% (15yrs/S4).</t>
    </r>
  </si>
  <si>
    <r>
      <t>SSCQ 2018</t>
    </r>
    <r>
      <rPr>
        <vertAlign val="superscript"/>
        <sz val="10"/>
        <color theme="1"/>
        <rFont val="Calibri"/>
        <family val="2"/>
        <scheme val="minor"/>
      </rPr>
      <t>5</t>
    </r>
    <r>
      <rPr>
        <sz val="10"/>
        <color theme="1"/>
        <rFont val="Calibri"/>
        <family val="2"/>
        <scheme val="minor"/>
      </rPr>
      <t xml:space="preserve"> rates for smoking prevalence - All adults Glw 21.2%, Scot 17.7%; Males Glw 23.0%, Scot 19.6%; Females Glw 19.5%, 16.1%.</t>
    </r>
  </si>
  <si>
    <r>
      <t xml:space="preserve">15% mdd </t>
    </r>
    <r>
      <rPr>
        <i/>
        <sz val="10"/>
        <color theme="1"/>
        <rFont val="Calibri"/>
        <family val="2"/>
        <scheme val="minor"/>
      </rPr>
      <t>32.0%</t>
    </r>
    <r>
      <rPr>
        <sz val="10"/>
        <color theme="1"/>
        <rFont val="Calibri"/>
        <family val="2"/>
        <scheme val="minor"/>
      </rPr>
      <t xml:space="preserve">; Other areas </t>
    </r>
    <r>
      <rPr>
        <i/>
        <sz val="10"/>
        <color theme="1"/>
        <rFont val="Calibri"/>
        <family val="2"/>
        <scheme val="minor"/>
      </rPr>
      <t>19.0%</t>
    </r>
  </si>
  <si>
    <r>
      <t xml:space="preserve">Women smoking during pregnancy                                          (all pregnant women) </t>
    </r>
    <r>
      <rPr>
        <vertAlign val="superscript"/>
        <sz val="10"/>
        <rFont val="Calibri"/>
        <family val="2"/>
        <scheme val="minor"/>
      </rPr>
      <t>3(c)</t>
    </r>
  </si>
  <si>
    <r>
      <t>Reduces by SIMD quintile in Glasgow from 19</t>
    </r>
    <r>
      <rPr>
        <i/>
        <sz val="10"/>
        <rFont val="Calibri"/>
        <family val="2"/>
        <scheme val="minor"/>
      </rPr>
      <t>.3%</t>
    </r>
    <r>
      <rPr>
        <sz val="10"/>
        <rFont val="Calibri"/>
        <family val="2"/>
        <scheme val="minor"/>
      </rPr>
      <t xml:space="preserve"> at quintile 1 (most deprived 20%) to </t>
    </r>
    <r>
      <rPr>
        <i/>
        <sz val="10"/>
        <rFont val="Calibri"/>
        <family val="2"/>
        <scheme val="minor"/>
      </rPr>
      <t xml:space="preserve">1.8% </t>
    </r>
    <r>
      <rPr>
        <sz val="10"/>
        <rFont val="Calibri"/>
        <family val="2"/>
        <scheme val="minor"/>
      </rPr>
      <t xml:space="preserve">at quintile 5 (least deprived 20%). </t>
    </r>
  </si>
  <si>
    <t>3. Scottish Public Health Observatory (ScotPHO) (a) ISD 2016 to 17 and SHS (b) 2015/16 to 2017/18 (c) 2016/17 to 2018/19</t>
  </si>
  <si>
    <r>
      <t>MIDAS</t>
    </r>
    <r>
      <rPr>
        <vertAlign val="superscript"/>
        <sz val="10"/>
        <rFont val="Calibri"/>
        <family val="2"/>
        <scheme val="minor"/>
      </rPr>
      <t>2</t>
    </r>
    <r>
      <rPr>
        <sz val="10"/>
        <rFont val="Calibri"/>
        <family val="2"/>
        <scheme val="minor"/>
      </rPr>
      <t xml:space="preserve"> reports that 84.1% of Scottish children (0-17) registered with a dentist had attended within the previous 2 years.</t>
    </r>
  </si>
  <si>
    <t>Children's Social Work Statistics as at 31 July 2019</t>
  </si>
  <si>
    <t>Scottish Government Children’s Social Work Statistics 2018-2019</t>
  </si>
  <si>
    <r>
      <t>North East</t>
    </r>
    <r>
      <rPr>
        <b/>
        <vertAlign val="superscript"/>
        <sz val="10"/>
        <color theme="1"/>
        <rFont val="Calibri"/>
        <family val="2"/>
        <scheme val="minor"/>
      </rPr>
      <t>1</t>
    </r>
  </si>
  <si>
    <r>
      <t>North West</t>
    </r>
    <r>
      <rPr>
        <b/>
        <vertAlign val="superscript"/>
        <sz val="10"/>
        <color theme="1"/>
        <rFont val="Calibri"/>
        <family val="2"/>
        <scheme val="minor"/>
      </rPr>
      <t>1</t>
    </r>
  </si>
  <si>
    <r>
      <t>South</t>
    </r>
    <r>
      <rPr>
        <b/>
        <vertAlign val="superscript"/>
        <sz val="10"/>
        <color theme="1"/>
        <rFont val="Calibri"/>
        <family val="2"/>
        <scheme val="minor"/>
      </rPr>
      <t>1</t>
    </r>
  </si>
  <si>
    <r>
      <t>Glasgow City</t>
    </r>
    <r>
      <rPr>
        <b/>
        <vertAlign val="superscript"/>
        <sz val="10"/>
        <color theme="1"/>
        <rFont val="Calibri"/>
        <family val="2"/>
        <scheme val="minor"/>
      </rPr>
      <t>1</t>
    </r>
  </si>
  <si>
    <r>
      <t>Scotland</t>
    </r>
    <r>
      <rPr>
        <b/>
        <vertAlign val="superscript"/>
        <sz val="10"/>
        <color theme="1"/>
        <rFont val="Calibri"/>
        <family val="2"/>
        <scheme val="minor"/>
      </rPr>
      <t>2</t>
    </r>
  </si>
  <si>
    <r>
      <t>1. Glasgow HSCP care</t>
    </r>
    <r>
      <rPr>
        <i/>
        <sz val="8"/>
        <rFont val="Arial"/>
        <family val="2"/>
      </rPr>
      <t>First</t>
    </r>
    <r>
      <rPr>
        <sz val="8"/>
        <rFont val="Arial"/>
        <family val="2"/>
      </rPr>
      <t>May 2019; NRS Small Area Population Estimates 2017</t>
    </r>
  </si>
  <si>
    <t>2. Scottish Government Children's Social Work Statistics 2018/19</t>
  </si>
  <si>
    <t>1. Scottish Public Health Observatory (ScotPHO) - Scottish Childrens Reporters Administration 2018/19</t>
  </si>
  <si>
    <r>
      <t>Scotland's Census 2011</t>
    </r>
    <r>
      <rPr>
        <vertAlign val="superscript"/>
        <sz val="10"/>
        <color theme="1"/>
        <rFont val="Calibri"/>
        <family val="2"/>
        <scheme val="minor"/>
      </rPr>
      <t>4</t>
    </r>
    <r>
      <rPr>
        <sz val="10"/>
        <color theme="1"/>
        <rFont val="Calibri"/>
        <family val="2"/>
        <scheme val="minor"/>
      </rPr>
      <t xml:space="preserve"> rates for child carers age 5-17 are 2.02% for Scotland and 2.47% for Glasgow</t>
    </r>
  </si>
  <si>
    <r>
      <t>SALSUS 2015</t>
    </r>
    <r>
      <rPr>
        <vertAlign val="superscript"/>
        <sz val="10"/>
        <color theme="1"/>
        <rFont val="Calibri"/>
        <family val="2"/>
        <scheme val="minor"/>
      </rPr>
      <t>5</t>
    </r>
    <r>
      <rPr>
        <sz val="10"/>
        <color theme="1"/>
        <rFont val="Calibri"/>
        <family val="2"/>
        <scheme val="minor"/>
      </rPr>
      <t xml:space="preserve"> rates for child carers in Scotland are 13% (13 yr old boys/S2), 10% (13 yr old girls/S2), 9% (15yr old girls and boys).</t>
    </r>
  </si>
  <si>
    <t>current at 31 March 2020</t>
  </si>
  <si>
    <r>
      <t xml:space="preserve">All adults - 15% mdd </t>
    </r>
    <r>
      <rPr>
        <i/>
        <sz val="10"/>
        <color theme="1"/>
        <rFont val="Calibri"/>
        <family val="2"/>
        <scheme val="minor"/>
      </rPr>
      <t>15.0%</t>
    </r>
    <r>
      <rPr>
        <sz val="10"/>
        <color theme="1"/>
        <rFont val="Calibri"/>
        <family val="2"/>
        <scheme val="minor"/>
      </rPr>
      <t xml:space="preserve">; Other areas </t>
    </r>
    <r>
      <rPr>
        <i/>
        <sz val="10"/>
        <color theme="1"/>
        <rFont val="Calibri"/>
        <family val="2"/>
        <scheme val="minor"/>
      </rPr>
      <t xml:space="preserve">13.0%. </t>
    </r>
    <r>
      <rPr>
        <sz val="10"/>
        <color theme="1"/>
        <rFont val="Calibri"/>
        <family val="2"/>
        <scheme val="minor"/>
      </rPr>
      <t>Variation by age</t>
    </r>
    <r>
      <rPr>
        <i/>
        <sz val="10"/>
        <color theme="1"/>
        <rFont val="Calibri"/>
        <family val="2"/>
        <scheme val="minor"/>
      </rPr>
      <t xml:space="preserve"> - </t>
    </r>
    <r>
      <rPr>
        <sz val="10"/>
        <color theme="1"/>
        <rFont val="Calibri"/>
        <family val="2"/>
        <scheme val="minor"/>
      </rPr>
      <t xml:space="preserve">16-24 </t>
    </r>
    <r>
      <rPr>
        <i/>
        <sz val="10"/>
        <color theme="1"/>
        <rFont val="Calibri"/>
        <family val="2"/>
        <scheme val="minor"/>
      </rPr>
      <t xml:space="preserve">9.0%; </t>
    </r>
    <r>
      <rPr>
        <sz val="10"/>
        <color theme="1"/>
        <rFont val="Calibri"/>
        <family val="2"/>
        <scheme val="minor"/>
      </rPr>
      <t>55-64</t>
    </r>
    <r>
      <rPr>
        <i/>
        <sz val="10"/>
        <color theme="1"/>
        <rFont val="Calibri"/>
        <family val="2"/>
        <scheme val="minor"/>
      </rPr>
      <t xml:space="preserve"> 22.0%; </t>
    </r>
    <r>
      <rPr>
        <sz val="10"/>
        <color theme="1"/>
        <rFont val="Calibri"/>
        <family val="2"/>
        <scheme val="minor"/>
      </rPr>
      <t>75+</t>
    </r>
    <r>
      <rPr>
        <i/>
        <sz val="10"/>
        <color theme="1"/>
        <rFont val="Calibri"/>
        <family val="2"/>
        <scheme val="minor"/>
      </rPr>
      <t xml:space="preserve"> 9.0%.                                                       </t>
    </r>
    <r>
      <rPr>
        <sz val="10"/>
        <color theme="1"/>
        <rFont val="Calibri"/>
        <family val="2"/>
        <scheme val="minor"/>
      </rPr>
      <t>SSCQ 2018</t>
    </r>
    <r>
      <rPr>
        <vertAlign val="superscript"/>
        <sz val="10"/>
        <color theme="1"/>
        <rFont val="Calibri"/>
        <family val="2"/>
        <scheme val="minor"/>
      </rPr>
      <t>2</t>
    </r>
    <r>
      <rPr>
        <sz val="10"/>
        <color theme="1"/>
        <rFont val="Calibri"/>
        <family val="2"/>
        <scheme val="minor"/>
      </rPr>
      <t xml:space="preserve"> rates for adult carers are </t>
    </r>
    <r>
      <rPr>
        <i/>
        <sz val="10"/>
        <color theme="1"/>
        <rFont val="Calibri"/>
        <family val="2"/>
        <scheme val="minor"/>
      </rPr>
      <t>18.4%</t>
    </r>
    <r>
      <rPr>
        <sz val="10"/>
        <color theme="1"/>
        <rFont val="Calibri"/>
        <family val="2"/>
        <scheme val="minor"/>
      </rPr>
      <t xml:space="preserve"> (Scotland) and </t>
    </r>
    <r>
      <rPr>
        <i/>
        <sz val="10"/>
        <color theme="1"/>
        <rFont val="Calibri"/>
        <family val="2"/>
        <scheme val="minor"/>
      </rPr>
      <t>17.6%</t>
    </r>
    <r>
      <rPr>
        <sz val="10"/>
        <color theme="1"/>
        <rFont val="Calibri"/>
        <family val="2"/>
        <scheme val="minor"/>
      </rPr>
      <t xml:space="preserve"> Glasgow.</t>
    </r>
  </si>
  <si>
    <r>
      <t xml:space="preserve">Glasgow number is </t>
    </r>
    <r>
      <rPr>
        <i/>
        <sz val="10"/>
        <color theme="1"/>
        <rFont val="Calibri"/>
        <family val="2"/>
        <scheme val="minor"/>
      </rPr>
      <t>15.4%</t>
    </r>
    <r>
      <rPr>
        <sz val="10"/>
        <color theme="1"/>
        <rFont val="Calibri"/>
        <family val="2"/>
        <scheme val="minor"/>
      </rPr>
      <t xml:space="preserve"> of Scottish total</t>
    </r>
  </si>
  <si>
    <t>1. Scottish Public Health Observatory (ScotPHO) - Scottish Government Community Care Statistics 2018/19</t>
  </si>
  <si>
    <t>2. Department of Work and Pensions Statistics (DWP) - Aug 2019</t>
  </si>
  <si>
    <t>% of area age-band total ppn</t>
  </si>
  <si>
    <t>% of 20% mdd Glasgow age-band total</t>
  </si>
  <si>
    <r>
      <t xml:space="preserve">NE </t>
    </r>
    <r>
      <rPr>
        <i/>
        <sz val="10"/>
        <color theme="1"/>
        <rFont val="Calibri"/>
        <family val="2"/>
        <scheme val="minor"/>
      </rPr>
      <t>30.9%</t>
    </r>
    <r>
      <rPr>
        <sz val="10"/>
        <color theme="1"/>
        <rFont val="Calibri"/>
        <family val="2"/>
        <scheme val="minor"/>
      </rPr>
      <t xml:space="preserve"> NW</t>
    </r>
    <r>
      <rPr>
        <i/>
        <sz val="10"/>
        <color theme="1"/>
        <rFont val="Calibri"/>
        <family val="2"/>
        <scheme val="minor"/>
      </rPr>
      <t xml:space="preserve"> 26.7%</t>
    </r>
    <r>
      <rPr>
        <sz val="10"/>
        <color theme="1"/>
        <rFont val="Calibri"/>
        <family val="2"/>
        <scheme val="minor"/>
      </rPr>
      <t xml:space="preserve"> S </t>
    </r>
    <r>
      <rPr>
        <i/>
        <sz val="10"/>
        <color theme="1"/>
        <rFont val="Calibri"/>
        <family val="2"/>
        <scheme val="minor"/>
      </rPr>
      <t>25.3%</t>
    </r>
  </si>
  <si>
    <r>
      <t xml:space="preserve">Varies by Glasgow ward from </t>
    </r>
    <r>
      <rPr>
        <i/>
        <sz val="10"/>
        <color theme="1"/>
        <rFont val="Calibri"/>
        <family val="2"/>
        <scheme val="minor"/>
      </rPr>
      <t>17.6%</t>
    </r>
    <r>
      <rPr>
        <sz val="10"/>
        <color theme="1"/>
        <rFont val="Calibri"/>
        <family val="2"/>
        <scheme val="minor"/>
      </rPr>
      <t xml:space="preserve"> Craigton to </t>
    </r>
    <r>
      <rPr>
        <i/>
        <sz val="10"/>
        <color theme="1"/>
        <rFont val="Calibri"/>
        <family val="2"/>
        <scheme val="minor"/>
      </rPr>
      <t>42.9%</t>
    </r>
    <r>
      <rPr>
        <sz val="10"/>
        <color theme="1"/>
        <rFont val="Calibri"/>
        <family val="2"/>
        <scheme val="minor"/>
      </rPr>
      <t xml:space="preserve"> Calton.</t>
    </r>
  </si>
  <si>
    <t>1. Scottish Public Health Observatory (ScotPHO) - (a) HMRC Aug 2016; (b) Scottish Government Education Statistics 2019/20</t>
  </si>
  <si>
    <t>2. Department of Work and Pensions statistics (DWP) - Aug 2019</t>
  </si>
  <si>
    <t>School attendance</t>
  </si>
  <si>
    <r>
      <t>all pupils</t>
    </r>
    <r>
      <rPr>
        <vertAlign val="superscript"/>
        <sz val="10"/>
        <rFont val="Calibri"/>
        <family val="2"/>
        <scheme val="minor"/>
      </rPr>
      <t>1(b)</t>
    </r>
  </si>
  <si>
    <r>
      <t>looked after children</t>
    </r>
    <r>
      <rPr>
        <vertAlign val="superscript"/>
        <sz val="10"/>
        <rFont val="Calibri"/>
        <family val="2"/>
        <scheme val="minor"/>
      </rPr>
      <t>1(a)</t>
    </r>
  </si>
  <si>
    <r>
      <t>All school leavers</t>
    </r>
    <r>
      <rPr>
        <vertAlign val="superscript"/>
        <sz val="10"/>
        <color theme="1"/>
        <rFont val="Calibri"/>
        <family val="2"/>
        <scheme val="minor"/>
      </rPr>
      <t>1(c)</t>
    </r>
  </si>
  <si>
    <t>School leavers achieving one or more qualification at SCQF 4 (eg. National 4) or better</t>
  </si>
  <si>
    <r>
      <t>Annual Participation Measure in employment, training/development or education (EET) for young people aged 16-19 years</t>
    </r>
    <r>
      <rPr>
        <vertAlign val="superscript"/>
        <sz val="10"/>
        <color theme="1"/>
        <rFont val="Calibri"/>
        <family val="2"/>
        <scheme val="minor"/>
      </rPr>
      <t>2</t>
    </r>
  </si>
  <si>
    <t>2. Skills Development Scotland - Annual Participation Measure 2019</t>
  </si>
  <si>
    <t>1. Scottish Public Health Observatory (ScotPHO) - Scottish Government Education Statistics (a) 2016/17 (b) 2018/19 (c) 2017/18</t>
  </si>
  <si>
    <t>2. Annual Population Survey 2019</t>
  </si>
  <si>
    <t>HSCP locality rates - NE 50.0; NW 50.2; South 43.5.</t>
  </si>
  <si>
    <r>
      <t>Varies by age from 15% at 16-24 to 3% at 75+.                                            SCJS</t>
    </r>
    <r>
      <rPr>
        <vertAlign val="superscript"/>
        <sz val="10"/>
        <color theme="1"/>
        <rFont val="Calibri"/>
        <family val="2"/>
        <scheme val="minor"/>
      </rPr>
      <t>4</t>
    </r>
    <r>
      <rPr>
        <sz val="10"/>
        <color theme="1"/>
        <rFont val="Calibri"/>
        <family val="2"/>
        <scheme val="minor"/>
      </rPr>
      <t xml:space="preserve"> Scotland - 12.5% overall; 12.8% males, 12.1% females; 16.0% aged 16-24, 5.3% age 60+; 15% mdd 18.0%, rest of Scotland 11.5%. </t>
    </r>
  </si>
  <si>
    <r>
      <t>Violent Crime (rate of crimes recorded per 10,000 population)</t>
    </r>
    <r>
      <rPr>
        <vertAlign val="superscript"/>
        <sz val="10"/>
        <color theme="1"/>
        <rFont val="Calibri"/>
        <family val="2"/>
        <scheme val="minor"/>
      </rPr>
      <t>2(a)</t>
    </r>
  </si>
  <si>
    <t>1. Scottish Public Health Observatory (ScotPHO) - SIMD and SAPE</t>
  </si>
  <si>
    <t>1 - Under15</t>
  </si>
  <si>
    <t>2 - 15-24</t>
  </si>
  <si>
    <t>3 - 25-44</t>
  </si>
  <si>
    <t>4 - 45-64</t>
  </si>
  <si>
    <t>5 - 65 and over</t>
  </si>
  <si>
    <t>ALL</t>
  </si>
  <si>
    <t>Disease group</t>
  </si>
  <si>
    <t>&lt; 15</t>
  </si>
  <si>
    <t>15-24</t>
  </si>
  <si>
    <t>25-44</t>
  </si>
  <si>
    <t>45-64</t>
  </si>
  <si>
    <t>65 +</t>
  </si>
  <si>
    <t>All causes of disease and injury</t>
  </si>
  <si>
    <t>Cancer</t>
  </si>
  <si>
    <t>Cardiovascular diseases</t>
  </si>
  <si>
    <t>Neurological disorders</t>
  </si>
  <si>
    <t>Mental health disorders</t>
  </si>
  <si>
    <t>Musculoskeletal disorders</t>
  </si>
  <si>
    <t>Other non-communicable diseases</t>
  </si>
  <si>
    <t>Diabetes, urogenital, blood, and endocrine diseases</t>
  </si>
  <si>
    <t>Substance use disorders</t>
  </si>
  <si>
    <t>Chronic respiratory diseases</t>
  </si>
  <si>
    <t>Digestive diseases</t>
  </si>
  <si>
    <t>Diarrhoea, lower respiratory, and other common infectious diseases</t>
  </si>
  <si>
    <t>Suicide, self-harm and interpersonal violence injuries</t>
  </si>
  <si>
    <t>Cirrhosis and other chronic liver diseases</t>
  </si>
  <si>
    <t>Unintentional injuries</t>
  </si>
  <si>
    <t>Transport injuries</t>
  </si>
  <si>
    <t>Neonatal disorders</t>
  </si>
  <si>
    <t>Nutritional deficiencies</t>
  </si>
  <si>
    <t>Unknown and other causes of injury</t>
  </si>
  <si>
    <t>HIV/AIDS and tuberculosis</t>
  </si>
  <si>
    <t>Other communicable, maternal, neonatal, and nutritional diseases</t>
  </si>
  <si>
    <t>Maternal disorders</t>
  </si>
  <si>
    <t>http://www.scotpho.org.uk/comparative-health/burden-of-disease/overview/</t>
  </si>
  <si>
    <t>Source: Scottish Burden of Disease study 2016</t>
  </si>
  <si>
    <t>Table 17a. Scottish Burden of Disease study - Glasgow and Scotland by disease group and age-group - all people</t>
  </si>
  <si>
    <t>Table 17b. Scottish Burden of Disease study - Glasgow and Scotland by disease group and age-group - males</t>
  </si>
  <si>
    <t>1. DALY = The measure used to describe the overall burden of disease (disability-adjusted life year). This relates to an internationally recognised approach, referred to as ‘Burden of Disease’, to quantify the difference between the ideal of living to old age in good health and the situation where healthy life is shortened by illness, injury, disability and early death.</t>
  </si>
  <si>
    <r>
      <t>DALYs</t>
    </r>
    <r>
      <rPr>
        <b/>
        <vertAlign val="superscript"/>
        <sz val="10"/>
        <color theme="1"/>
        <rFont val="Calibri"/>
        <family val="2"/>
        <scheme val="minor"/>
      </rPr>
      <t>1</t>
    </r>
    <r>
      <rPr>
        <b/>
        <sz val="10"/>
        <color theme="1"/>
        <rFont val="Calibri"/>
        <family val="2"/>
        <scheme val="minor"/>
      </rPr>
      <t xml:space="preserve"> | Age-standardised rate per 100,000 population by age-group (years)</t>
    </r>
  </si>
  <si>
    <t>Table 17c. Scottish Burden of Disease study - Glasgow and Scotland by disease group and age-group - females</t>
  </si>
  <si>
    <t>Scottish Burden of Disease Study</t>
  </si>
  <si>
    <t>ScotPHO hosted study of health inequalities comparable internationally</t>
  </si>
  <si>
    <t>NHSGGC Glasgow City Black and Minority Ethnic Health and Wellbeing Report 2016</t>
  </si>
  <si>
    <t>2016 supplementary BME analysis to 2014/15 main adult survey</t>
  </si>
  <si>
    <t>Ethnic Group - percentage</t>
  </si>
  <si>
    <r>
      <t>All adults</t>
    </r>
    <r>
      <rPr>
        <b/>
        <vertAlign val="superscript"/>
        <sz val="10"/>
        <color theme="1"/>
        <rFont val="Calibri"/>
        <family val="2"/>
        <scheme val="minor"/>
      </rPr>
      <t>1</t>
    </r>
  </si>
  <si>
    <t>All BME: Speaks English well - 84%, Doesn’t speak English well - 65%; Lived in UK 10yrs+ - 72%, lived in UK &lt;10yrs - 91%.</t>
  </si>
  <si>
    <t>16-34</t>
  </si>
  <si>
    <t>35-54</t>
  </si>
  <si>
    <t>55+</t>
  </si>
  <si>
    <t xml:space="preserve">Positive perception of  mental/emotional wellbeing </t>
  </si>
  <si>
    <t>Positive perception of general health (good/very good)</t>
  </si>
  <si>
    <t>All BME: Lived in UK 10yrs+ - 86%, lived in UK &lt;10yrs - 96%.</t>
  </si>
  <si>
    <t>Definitely feel in control of decisions affecting life</t>
  </si>
  <si>
    <t xml:space="preserve">All BME: Speaks English well - 68%, Doesn’t speak English well - 49%. </t>
  </si>
  <si>
    <t>Long term condition or illness</t>
  </si>
  <si>
    <t>All BME: Speaks English well - 11%, Doesn’t speak English well - 32%; Lived in UK 10yrs+ - 23%, lived in UK &lt;10yrs - 6%.</t>
  </si>
  <si>
    <t xml:space="preserve">Receiving treatment for a condition/illness                                        </t>
  </si>
  <si>
    <t>All BME: Speaks English well - 22%, Doesn’t speak English well - 43%; Lived in UK 10yrs+ - 38%, lived in UK &lt;10yrs - 12%.</t>
  </si>
  <si>
    <t>Smoking prevalence</t>
  </si>
  <si>
    <t>All BME: Lived in UK 10yrs+ - 13%, lived in UK &lt;10yrs - 18%.</t>
  </si>
  <si>
    <t>Smoked Shisa in last year</t>
  </si>
  <si>
    <t>All BME: Speaks English well - 8%, Doesn’t speak English well - 1%; Lived in UK 10yrs+ - 9%, lived in UK &lt;10yrs - 5%.</t>
  </si>
  <si>
    <t>Used e-cigarettes in last year</t>
  </si>
  <si>
    <t>All BME: Lived in UK 10yrs+ - 7%, lived in UK &lt;10yrs - 10%.</t>
  </si>
  <si>
    <t>Ever drank alcohol</t>
  </si>
  <si>
    <t>All BME: Speaks English well - 38%, Doesn’t speak English well - 26%; Lived in UK 10yrs+ - 23%, lived in UK &lt;10yrs - 51%.</t>
  </si>
  <si>
    <t>All BME: Speaks English well - 74%, Doesn’t speak English well - 59%; Lived in UK 10yrs+ - 68%, lived in UK &lt;10yrs - 75%.</t>
  </si>
  <si>
    <t>Consumption of recommended level (5+ portions) of fruit/veg</t>
  </si>
  <si>
    <t>Overweight (inc. obese) adults (BMI of 25 or higher)</t>
  </si>
  <si>
    <t>All BME: Speaks English well - 50%, Doesn’t speak English well - 62%; Lived in UK 10yrs+ - 64%, lived in UK &lt;10yrs - 39%.</t>
  </si>
  <si>
    <t>All BME: Lived in UK 10yrs+ - 9%, lived in UK &lt;10yrs - 14%.</t>
  </si>
  <si>
    <t xml:space="preserve">Feel isolated from friends and family </t>
  </si>
  <si>
    <t>Meet the physical activity guidelines of at least 150 mins moderately intensive physical activity per week</t>
  </si>
  <si>
    <t>Feel they belong to the local area</t>
  </si>
  <si>
    <t>All BME: Speaks English well - 70%, Doesn’t speak English well - 82%; Lived in UK 10yrs+ - 84%, lived in UK &lt;10yrs - 58%.</t>
  </si>
  <si>
    <t>Discriminated against in the last year</t>
  </si>
  <si>
    <t>All BME: Lived in UK 10yrs+ - 5.1%, lived in UK &lt;10yrs - 1.4%.</t>
  </si>
  <si>
    <t>Victim of crime in last year</t>
  </si>
  <si>
    <t>All BME: Lived in UK 10yrs+ - 12%, lived in UK &lt;10yrs - 8%.</t>
  </si>
  <si>
    <t>Adults in households with all income from benefits</t>
  </si>
  <si>
    <t>Difficulty meeting essential living costs eg. rent/mortgage, utility bills, food, clothes</t>
  </si>
  <si>
    <t>Economically active</t>
  </si>
  <si>
    <t>People who value the local friendships they have</t>
  </si>
  <si>
    <t>People who have volunteered in the last year</t>
  </si>
  <si>
    <t>People who belong to clubs/associations/groups</t>
  </si>
  <si>
    <t xml:space="preserve">All BME: Speaks English well - 18%, Doesn’t speak English well - 71%. </t>
  </si>
  <si>
    <t>All BME: Speaks English well - 49%, Doesn’t speak English well - 41%; Lived in UK 10yrs+ - 51%, lived in UK &lt;10yrs - 44%.</t>
  </si>
  <si>
    <t>see above</t>
  </si>
  <si>
    <t>NHSGGC 2016 Black and Minority Ethnic Health and Well-being Study in Glasgow</t>
  </si>
  <si>
    <t>NHSGGC Glasgow City Adult Health and Wellbeing Report 2014/15</t>
  </si>
  <si>
    <t>2. NHSGGC 2016 Black and Minority Ethnic Health and Well-being Study in Glasgow</t>
  </si>
  <si>
    <t>1. NHSGGC Adult Health and Well-being Survey - Glasgow City 2014/15</t>
  </si>
  <si>
    <r>
      <t>All BME</t>
    </r>
    <r>
      <rPr>
        <b/>
        <vertAlign val="superscript"/>
        <sz val="10"/>
        <color theme="1"/>
        <rFont val="Calibri"/>
        <family val="2"/>
        <scheme val="minor"/>
      </rPr>
      <t>2</t>
    </r>
  </si>
  <si>
    <r>
      <t>Polish</t>
    </r>
    <r>
      <rPr>
        <b/>
        <vertAlign val="superscript"/>
        <sz val="10"/>
        <color theme="1"/>
        <rFont val="Calibri"/>
        <family val="2"/>
        <scheme val="minor"/>
      </rPr>
      <t>2</t>
    </r>
  </si>
  <si>
    <r>
      <t>Indian</t>
    </r>
    <r>
      <rPr>
        <b/>
        <vertAlign val="superscript"/>
        <sz val="10"/>
        <color theme="1"/>
        <rFont val="Calibri"/>
        <family val="2"/>
        <scheme val="minor"/>
      </rPr>
      <t>2</t>
    </r>
  </si>
  <si>
    <r>
      <t>Pakistani</t>
    </r>
    <r>
      <rPr>
        <b/>
        <vertAlign val="superscript"/>
        <sz val="10"/>
        <color theme="1"/>
        <rFont val="Calibri"/>
        <family val="2"/>
        <scheme val="minor"/>
      </rPr>
      <t>2</t>
    </r>
  </si>
  <si>
    <r>
      <t>Chinese</t>
    </r>
    <r>
      <rPr>
        <b/>
        <vertAlign val="superscript"/>
        <sz val="10"/>
        <color theme="1"/>
        <rFont val="Calibri"/>
        <family val="2"/>
        <scheme val="minor"/>
      </rPr>
      <t>2</t>
    </r>
  </si>
  <si>
    <r>
      <t>African</t>
    </r>
    <r>
      <rPr>
        <b/>
        <vertAlign val="superscript"/>
        <sz val="10"/>
        <color theme="1"/>
        <rFont val="Calibri"/>
        <family val="2"/>
        <scheme val="minor"/>
      </rPr>
      <t>2</t>
    </r>
  </si>
  <si>
    <r>
      <t xml:space="preserve">Pupils that have 9 or more hours of sleep per night  (% of S1-6 pupils) </t>
    </r>
    <r>
      <rPr>
        <vertAlign val="superscript"/>
        <sz val="10"/>
        <rFont val="Calibri"/>
        <family val="2"/>
        <scheme val="minor"/>
      </rPr>
      <t>2</t>
    </r>
  </si>
  <si>
    <t>Ever engaged in sexual intercourse with another person (% of S3-6 pupils)</t>
  </si>
  <si>
    <t>Ever engaged in other sexual activity with another person (% of S3-6 pupils)</t>
  </si>
  <si>
    <t>S3-4</t>
  </si>
  <si>
    <t>S5-6</t>
  </si>
  <si>
    <t>Never use contraception/protection (% of sexually active pupils)</t>
  </si>
  <si>
    <t>Using data from Glasgow City, East Dunbartonshire, Renfrewshire and Inverclyde 2014/15 Schools Surveys</t>
  </si>
  <si>
    <t>Pupils worried about at least one thing</t>
  </si>
  <si>
    <t>S1-2</t>
  </si>
  <si>
    <r>
      <t>All Glasgow pupils</t>
    </r>
    <r>
      <rPr>
        <b/>
        <vertAlign val="superscript"/>
        <sz val="10"/>
        <color theme="1"/>
        <rFont val="Calibri"/>
        <family val="2"/>
        <scheme val="minor"/>
      </rPr>
      <t>1</t>
    </r>
  </si>
  <si>
    <r>
      <t>LGB</t>
    </r>
    <r>
      <rPr>
        <b/>
        <vertAlign val="superscript"/>
        <sz val="10"/>
        <color theme="1"/>
        <rFont val="Calibri"/>
        <family val="2"/>
        <scheme val="minor"/>
      </rPr>
      <t>2</t>
    </r>
  </si>
  <si>
    <r>
      <t>Heterosexual</t>
    </r>
    <r>
      <rPr>
        <b/>
        <vertAlign val="superscript"/>
        <sz val="10"/>
        <color theme="1"/>
        <rFont val="Calibri"/>
        <family val="2"/>
        <scheme val="minor"/>
      </rPr>
      <t>2</t>
    </r>
  </si>
  <si>
    <t>Pupils with a positive rating of their health over last year</t>
  </si>
  <si>
    <t>Pupils with at least one emotional, behaviour or learning difficulty</t>
  </si>
  <si>
    <t>Mental health/emotional difficulty</t>
  </si>
  <si>
    <t>Dyslexia</t>
  </si>
  <si>
    <t>ADHD</t>
  </si>
  <si>
    <t>ASD/Aspergers</t>
  </si>
  <si>
    <t>Pupils that had been bullied anywhere in the last year</t>
  </si>
  <si>
    <t>Pupils doing PE at least once a week</t>
  </si>
  <si>
    <t>Pupils meeting the recommended physical activity target of 60 mins moderate physical activity 7 days a week</t>
  </si>
  <si>
    <t>Pupils who never drink alcohol</t>
  </si>
  <si>
    <t>Pupils who have ever drank alcohol</t>
  </si>
  <si>
    <t>Pupils who drink alcohol once a week or more</t>
  </si>
  <si>
    <t>Pupils who have ever taken drugs</t>
  </si>
  <si>
    <t>Pupils who are current smokers</t>
  </si>
  <si>
    <t>Pupils who brush their teeth twice a day</t>
  </si>
  <si>
    <t>Pupils who have visited the dentist within the last 6 months</t>
  </si>
  <si>
    <t>Pupils that have 9 or more hours of sleep per night</t>
  </si>
  <si>
    <t>Percentage of pupils</t>
  </si>
  <si>
    <t>S3-6</t>
  </si>
  <si>
    <t>Pupils who have ever engaged in sexual intercourse with another person</t>
  </si>
  <si>
    <t>Pupils who have ever engaged in other sexual activity with another person</t>
  </si>
  <si>
    <t>Sexually active S3-6 pupils who never use contraception/protection</t>
  </si>
  <si>
    <t>Pupils with a high level of difficulties overall on the SDQ scale</t>
  </si>
  <si>
    <t>Key Findings in NHSGGC Schools Survey 2014/15 by Sexual Identity</t>
  </si>
  <si>
    <t>2016 report</t>
  </si>
  <si>
    <t>Key Findings in NHSGGC Schools Surveys by Sexual Identity</t>
  </si>
  <si>
    <t xml:space="preserve">1. NHSGGC Schools Health and Well-being Survey - Glasgow City </t>
  </si>
  <si>
    <t>2. Key Findings in NHSGGC Schools Surveys by Sexual Identity</t>
  </si>
  <si>
    <t>Table 18. Lifestyle - Diet &amp; Weight by Area</t>
  </si>
  <si>
    <t>Table 19. Lifestyle - Activity by Area/HSCP Locality</t>
  </si>
  <si>
    <t>Table 20. Lifestyle - Alcohol by Area/HSCP Locality</t>
  </si>
  <si>
    <t>Table 21. Lifestyle - Drugs by Area/HSCP Locality</t>
  </si>
  <si>
    <t>Table 22. Lifestyle - Smoking by Area/HSCP Locality</t>
  </si>
  <si>
    <t>Table 23a. Lifestyle - Secondary School Pupils Dental Care by Area/HSCP Locality</t>
  </si>
  <si>
    <t>Table 23b. Lifestyle - Secondary School Pupils Sleep by Area/HSCP Locality</t>
  </si>
  <si>
    <t>Table 23c. Lifestyle - Teenage Pregnancies by Area/HSCP Locality</t>
  </si>
  <si>
    <t>Table 24a. Social Care - Children Looked After or on Child Protection Register by Area/HSCP Locality</t>
  </si>
  <si>
    <t>Table 24b. Social Care - Other Children and Families Indicators by Area</t>
  </si>
  <si>
    <t>Table 25a. Social Care - Adult Carers by Area/HSCP Locality</t>
  </si>
  <si>
    <t>Table 25b. Social Care - Older People by Area</t>
  </si>
  <si>
    <t>Table 25c. Social Care - Homelessness by Area</t>
  </si>
  <si>
    <t>Table 26. Social Health/Capital by Area/HSCP Locality</t>
  </si>
  <si>
    <t>Table 27a. Scotland's 20% Most Deprived Datazones by Area/HSCP Locality (overall SIMD)</t>
  </si>
  <si>
    <t>Table 27b. Population Living in Scotland's 20% Most Deprived Datazones (overall SIMD) by Age-band and Area/HSCP Locality</t>
  </si>
  <si>
    <t>Table 28. Child Poverty Indicators by Area</t>
  </si>
  <si>
    <t>Table 29b. Poverty &amp; Deprivation Indicators - Adults/Older People by Area</t>
  </si>
  <si>
    <t>Table 30. Education, Training &amp; Employment Indicators - Young People, by Area</t>
  </si>
  <si>
    <t>Table 31a. Adults with no qualifications by Area/HSCP Locality</t>
  </si>
  <si>
    <t>Table 31b. Education, Training &amp; Employment Indicators - Adults by Area</t>
  </si>
  <si>
    <t>Table 32. Crime Indicators by Area</t>
  </si>
  <si>
    <t>12a. Deaths and early deaths by cause and area/HSCP locality</t>
  </si>
  <si>
    <t>12c. Deaths from suicide by area</t>
  </si>
  <si>
    <t>13. Child health indicators - general, by area and HSCP locality</t>
  </si>
  <si>
    <t>14a. Child health indicators - children with physical, mental or emotional problems by area/HSCP locality</t>
  </si>
  <si>
    <t>14b. Child health indicators - % of Glasgow S1-6 pupils with physical, mental or emotional problems</t>
  </si>
  <si>
    <t>15a. Health indicators - all people with specific long term health conditions by HSCP locality</t>
  </si>
  <si>
    <t>15d. Health indicators - mental health by area/HSCP locality</t>
  </si>
  <si>
    <t>16. Health indicators - older people by area</t>
  </si>
  <si>
    <t>17a. Scottish Burden of Disease (BoD) - Glasgow and Scotland by disease group and age-group - all people</t>
  </si>
  <si>
    <t>17b. Scottish Burden of Disease (BoD) - Glasgow and Scotland by disease group and age-group - males</t>
  </si>
  <si>
    <t>17c. Scottish Burden of Disease (BoD) - Glasgow and Scotland by disease group and age-group - females</t>
  </si>
  <si>
    <t>18. Lifestyle - diet and weight by area</t>
  </si>
  <si>
    <t>19. Lifestyle - activity by area/HSCP locality</t>
  </si>
  <si>
    <t>20. Lifestyle - alcohol by area/HSCP locality</t>
  </si>
  <si>
    <t>21. Lifestyle - drugs by area/HSCP locality</t>
  </si>
  <si>
    <t>22. Lifestyle - smoking by area/HSCP locality</t>
  </si>
  <si>
    <t>23a. Lifestyle - other - secondary school pupils dental care by area/HSCP locality</t>
  </si>
  <si>
    <t>23b. Lifestyle - other - secondary school pupils sleep by area/HSCP locality</t>
  </si>
  <si>
    <t>23c. Lifestyle - other - teenage pregnancies by area/HSCP locality</t>
  </si>
  <si>
    <t>23d. Lifestyle - other - secondary school pupils sexual activity by area/HSCP locality</t>
  </si>
  <si>
    <t>Table 23d. Lifestyle - S3-6 Secondary School Pupils Sexual activity</t>
  </si>
  <si>
    <t>24a. Social Care - children looked after or on Child Protection Register by area/HSCP locality</t>
  </si>
  <si>
    <t>24b. Social Care - other children &amp; families indicators by area</t>
  </si>
  <si>
    <t>25a. Social Care - adult carers by area/HSCP locality</t>
  </si>
  <si>
    <t>25b. Social Care - older people by area</t>
  </si>
  <si>
    <t>25c. Social Care - homelessness by area</t>
  </si>
  <si>
    <t>26. Social health/ capital by area/HSCP locality</t>
  </si>
  <si>
    <t>27a. Scotland's 20% most deprived datazones by area/HSCP locality (overall SIMD)</t>
  </si>
  <si>
    <t>27b. population living in Scotland's 20% most deprived datazones (overall SIMD) by ageband and area/HSCP locality</t>
  </si>
  <si>
    <t>28. Child poverty indicators by area</t>
  </si>
  <si>
    <t>29b. Poverty and deprivation indicators - adults/older people by area</t>
  </si>
  <si>
    <t>30. Education, training and employment indicators - young people by area</t>
  </si>
  <si>
    <t>31a. Adults with no qualifications by area/HSCP locality</t>
  </si>
  <si>
    <t>31b. Education, training and employment indicators - adults by area</t>
  </si>
  <si>
    <t>32. Crime indicators by area</t>
  </si>
  <si>
    <t>Table 4.  General Population Estimates by English Language Proficiency and Area (all people aged 3+)</t>
  </si>
  <si>
    <t>Does not speak, read or write English at all</t>
  </si>
  <si>
    <t>4. English language proficiency by area</t>
  </si>
  <si>
    <t>5. Population by sexual orientation and area</t>
  </si>
  <si>
    <t>6. Population by religion and area</t>
  </si>
  <si>
    <t>7. Population projections 2018-2028 by ageband and area</t>
  </si>
  <si>
    <t>8. Estimates of Glasgow people living alone</t>
  </si>
  <si>
    <t>9. Estimates of single parent and overcrowded households by area</t>
  </si>
  <si>
    <t>10. Housing type &amp; tenure estimates by area</t>
  </si>
  <si>
    <t>Table 5. General Population Estimates by Sexual Orientation and Area</t>
  </si>
  <si>
    <t>Table 6. General Population Estimates by Religion and Area</t>
  </si>
  <si>
    <t>Table 7. Population Projection Estimates 2018 to 2028 by Age-band and Area</t>
  </si>
  <si>
    <t>Table 8. Household Composition - Estimated Percentage of Glasgow People Living Alone</t>
  </si>
  <si>
    <t>Table 9. Estimates of Single Parent and Overcrowded Households by Area</t>
  </si>
  <si>
    <t>Table 10. Housing Type and Tenure Estimates by Area</t>
  </si>
  <si>
    <t>Table 12b. Drug, Alcohol and Smoking Related Deaths by Area</t>
  </si>
  <si>
    <t>12b. Drug, alcohol and smoking related deaths by area</t>
  </si>
  <si>
    <t>33a. 2016 NHSGGC Black and Minority Ethnic (BME) Adult Health and Wellbeing Survey in Glasgow - Physical/Mental Health</t>
  </si>
  <si>
    <t>33b. 2016 NHSGGC Black and Minority Ethnic (BME) Adult Health and Wellbeing Survey in Glasgow - Lifestyle</t>
  </si>
  <si>
    <t>33c. 2016 NHSGGC Black and Minority Ethnic (BME) Adult Health and Wellbeing Survey in Glasgow - Social Health/Capital</t>
  </si>
  <si>
    <t>33d. 2016 NHSGGC Black and Minority Ethnic (BME) Adult Health and Wellbeing Survey in Glasgow - Economic/Finance</t>
  </si>
  <si>
    <t>33a. 2016 NHSGGC black and minority ethnic (BME) adult health survey in Glasgow - physical/mental health</t>
  </si>
  <si>
    <t>33b. 2016 NHSGGC black and minority ethnic (BME) adult health survey in Glasgow - lifestyle</t>
  </si>
  <si>
    <t>33c. 2016 NHSGGC black and minority ethnic (BME) adult health survey in Glasgow - social health/capital</t>
  </si>
  <si>
    <t>33d. 2016 NHSGGC black and minority ethnic (BME) adult health survey in Glasgow - economic/finance</t>
  </si>
  <si>
    <t>34a. Key findings in NHSGGC Schools Surveys by Sexual Idenitity 2016 - Physical/Mental Health</t>
  </si>
  <si>
    <t>34b. Key findings in NHSGGC Schools Surveys by Sexual Idenitity 2016 - Lifestyle</t>
  </si>
  <si>
    <t>34c. Key findings in NHSGGC Schools Surveys by Sexual Idenitity 2016 - Sexual Health</t>
  </si>
  <si>
    <t>34a. Key Findings in NHSGGC schools surveys by sexual identitty 2016</t>
  </si>
  <si>
    <t>34b. Key Findings in NHSGGC schools surveys by sexual identitty 2016</t>
  </si>
  <si>
    <t>34c. Key Findings in NHSGGC schools surveys by sexual identitty 2016</t>
  </si>
  <si>
    <t>1. Scottish Index of Multiple Deprivation (SIMD) 2020</t>
  </si>
  <si>
    <t>2018 population projections</t>
  </si>
  <si>
    <t>Table 15b. Health Indicators - All People and All Adults with Health Condition/Illness and Hospital Admissions by Area/HSCP Locality</t>
  </si>
  <si>
    <t>Table 15c. Health Indicators All Adults and Pupils - Other by Area</t>
  </si>
  <si>
    <t>reports available in Launchpad for relevant staff only</t>
  </si>
  <si>
    <t>Glasgow Health &amp; Social Care Partnership Demographics Profile 2020</t>
  </si>
  <si>
    <t>Data Sources used in Profile</t>
  </si>
  <si>
    <t>15b. Health indicators - all people and all adults with health condition/illness and hospital admissions by area/HSCP locality</t>
  </si>
  <si>
    <t>15c. Health indicators - all adults and pupils - other by area</t>
  </si>
  <si>
    <t>Table 29a. Poverty &amp; Deprivation Indicators - All People and Adults by Area/HSCP Locality</t>
  </si>
  <si>
    <t>29a. Poverty and deprivation indicators - all people and adults by area/HSCP locality</t>
  </si>
  <si>
    <t xml:space="preserve">This file contains demographic data and indicators at Scotland, Glasgow City and  HSCP locality level (where this is available) covering key aspects of population, health, social care, social health/capital, poverty/deprivation, education/participation in learning/employment and crime. There are also 2 sets of indicators specific to "equalities groups" within the general population - the Black and Minority Ethnic (BME) population within Glasgow and the LGB population within schools in the Greater Glasgow area. </t>
  </si>
  <si>
    <t>There is also a report on Connect containing the tables from this file and some additional narrative comment and analysis.</t>
  </si>
  <si>
    <t>The tables in the file have been complied from a number of reliable online sources many of which are classed as official statistics. Main sources used include: National Records of Scotland (NRS) for population estimates, projections estimates and drug death statistics; local NHSGGC Health and Wellbeing Surveys for general population and school pupil health indicators within Glasgow as well as specific studies relating to BME population and pupils by sexual identity; Scottish Population Surveys such as Scottish Health Survey (SHeS), Scottish Household Survey (SHS) and Scottish Surveys Core Questions (SSCQ) for health indicators; Scottish Government Children's and Homelessness Statistics; 2011 Census for estimates of population characteristics; SHPO for the Scottish Burden of Disease and helath indicators and ISD Scotland for other statistics. The final sheet within this file lists all sources used and corresponding web-links. Web-links to relevant data sources are also supplied alongside tables.</t>
  </si>
  <si>
    <t>Click on the hyperlinks below to access tables:</t>
  </si>
  <si>
    <t>% change 2018 to 2028</t>
  </si>
  <si>
    <t>Adult employment rates 2019</t>
  </si>
  <si>
    <t>2. Population by ageband, gender and area/HSCP locality</t>
  </si>
  <si>
    <t>11. Life expectancy estimates by area/HSCP locality</t>
  </si>
  <si>
    <t>This file was first published in April 2020 and has been revised September 2020 following the release of updated SIMD 2020 data. The data in this file will be updated annually each January.</t>
  </si>
  <si>
    <t>2020 Glasgow HSCP Demographics Profile (revised)</t>
  </si>
  <si>
    <t>NRS - 2018 Small Area Population Estimates (SAPE) &amp; 2020 SIMDv2</t>
  </si>
  <si>
    <t>Prevalence rate from 2020 overall SIMDv2 is applied to 2018 SAPE</t>
  </si>
  <si>
    <t>Scottish Index of Multiple Deprivation (SIMD) 2020v2</t>
  </si>
  <si>
    <t>current at 10 Sept 2020</t>
  </si>
  <si>
    <t>2020 reports and data (inc.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</si>
</sst>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0.0"/>
    <numFmt numFmtId="167" formatCode="#,##0.0"/>
    <numFmt numFmtId="168" formatCode="0.0000"/>
    <numFmt numFmtId="169" formatCode="#,##0_ ;\-#,##0\ "/>
    <numFmt numFmtId="170" formatCode="&quot;£&quot;#,##0.00"/>
    <numFmt numFmtId="171" formatCode="&quot;£&quot;#,##0.0000"/>
  </numFmts>
  <fonts count="53"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sz val="11"/>
      <color theme="1"/>
      <name val="Calibri"/>
      <family val="2"/>
      <scheme val="minor"/>
    </font>
    <font>
      <u/>
      <sz val="10"/>
      <color indexed="12"/>
      <name val="Arial"/>
      <family val="2"/>
    </font>
    <font>
      <b/>
      <sz val="10"/>
      <color theme="1"/>
      <name val="Calibri"/>
      <family val="2"/>
      <scheme val="minor"/>
    </font>
    <font>
      <sz val="10"/>
      <color theme="1"/>
      <name val="Calibri"/>
      <family val="2"/>
      <scheme val="minor"/>
    </font>
    <font>
      <sz val="8"/>
      <name val="Arial"/>
      <family val="2"/>
    </font>
    <font>
      <b/>
      <sz val="8"/>
      <name val="Arial"/>
      <family val="2"/>
    </font>
    <font>
      <sz val="7.5"/>
      <name val="Arial"/>
      <family val="2"/>
    </font>
    <font>
      <sz val="7.5"/>
      <name val="Calibri"/>
      <family val="2"/>
    </font>
    <font>
      <u/>
      <sz val="7"/>
      <color indexed="12"/>
      <name val="Arial"/>
      <family val="2"/>
    </font>
    <font>
      <b/>
      <sz val="10"/>
      <name val="Calibri"/>
      <family val="2"/>
      <scheme val="minor"/>
    </font>
    <font>
      <i/>
      <sz val="10"/>
      <color theme="1"/>
      <name val="Calibri"/>
      <family val="2"/>
      <scheme val="minor"/>
    </font>
    <font>
      <b/>
      <i/>
      <sz val="10"/>
      <color theme="1"/>
      <name val="Calibri"/>
      <family val="2"/>
      <scheme val="minor"/>
    </font>
    <font>
      <sz val="10"/>
      <name val="Calibri"/>
      <family val="2"/>
      <scheme val="minor"/>
    </font>
    <font>
      <b/>
      <sz val="8"/>
      <color rgb="FFFF0000"/>
      <name val="Arial"/>
      <family val="2"/>
    </font>
    <font>
      <sz val="8"/>
      <color indexed="10"/>
      <name val="Arial"/>
      <family val="2"/>
    </font>
    <font>
      <vertAlign val="superscript"/>
      <sz val="10"/>
      <color theme="1"/>
      <name val="Calibri"/>
      <family val="2"/>
      <scheme val="minor"/>
    </font>
    <font>
      <sz val="9"/>
      <color theme="1"/>
      <name val="Calibri"/>
      <family val="2"/>
      <scheme val="minor"/>
    </font>
    <font>
      <b/>
      <vertAlign val="superscript"/>
      <sz val="10"/>
      <color theme="1"/>
      <name val="Calibri"/>
      <family val="2"/>
      <scheme val="minor"/>
    </font>
    <font>
      <vertAlign val="superscript"/>
      <sz val="10"/>
      <name val="Calibri"/>
      <family val="2"/>
      <scheme val="minor"/>
    </font>
    <font>
      <b/>
      <sz val="10"/>
      <name val="Calibri"/>
      <family val="2"/>
    </font>
    <font>
      <b/>
      <sz val="10"/>
      <color rgb="FFFF0000"/>
      <name val="Calibri"/>
      <family val="2"/>
    </font>
    <font>
      <sz val="10"/>
      <color theme="1"/>
      <name val="Calibri"/>
      <family val="2"/>
    </font>
    <font>
      <i/>
      <sz val="9"/>
      <color theme="1"/>
      <name val="Calibri"/>
      <family val="2"/>
      <scheme val="minor"/>
    </font>
    <font>
      <b/>
      <sz val="11"/>
      <color rgb="FFFF0000"/>
      <name val="Calibri"/>
      <family val="2"/>
      <scheme val="minor"/>
    </font>
    <font>
      <vertAlign val="superscript"/>
      <sz val="11"/>
      <color theme="1"/>
      <name val="Calibri"/>
      <family val="2"/>
      <scheme val="minor"/>
    </font>
    <font>
      <i/>
      <sz val="8"/>
      <color theme="1"/>
      <name val="Arial"/>
      <family val="2"/>
    </font>
    <font>
      <sz val="9"/>
      <name val="Calibri"/>
      <family val="2"/>
      <scheme val="minor"/>
    </font>
    <font>
      <vertAlign val="superscript"/>
      <sz val="9"/>
      <color theme="1"/>
      <name val="Calibri"/>
      <family val="2"/>
      <scheme val="minor"/>
    </font>
    <font>
      <i/>
      <vertAlign val="superscript"/>
      <sz val="9"/>
      <color theme="1"/>
      <name val="Calibri"/>
      <family val="2"/>
      <scheme val="minor"/>
    </font>
    <font>
      <sz val="8"/>
      <color theme="1"/>
      <name val="Calibri"/>
      <family val="2"/>
      <scheme val="minor"/>
    </font>
    <font>
      <sz val="8"/>
      <name val="Calibri"/>
      <family val="2"/>
    </font>
    <font>
      <u/>
      <sz val="8"/>
      <color indexed="12"/>
      <name val="Arial"/>
      <family val="2"/>
    </font>
    <font>
      <b/>
      <sz val="8"/>
      <color theme="1"/>
      <name val="Calibri"/>
      <family val="2"/>
      <scheme val="minor"/>
    </font>
    <font>
      <b/>
      <i/>
      <sz val="8"/>
      <color theme="1"/>
      <name val="Calibri"/>
      <family val="2"/>
      <scheme val="minor"/>
    </font>
    <font>
      <i/>
      <sz val="8"/>
      <color theme="1"/>
      <name val="Calibri"/>
      <family val="2"/>
      <scheme val="minor"/>
    </font>
    <font>
      <sz val="8"/>
      <color theme="1"/>
      <name val="Arial"/>
      <family val="2"/>
    </font>
    <font>
      <sz val="8"/>
      <name val="Calibri"/>
      <family val="2"/>
      <scheme val="minor"/>
    </font>
    <font>
      <i/>
      <sz val="8"/>
      <name val="Arial"/>
      <family val="2"/>
    </font>
    <font>
      <b/>
      <sz val="12"/>
      <color theme="1"/>
      <name val="Calibri"/>
      <family val="2"/>
    </font>
    <font>
      <i/>
      <sz val="10"/>
      <name val="Calibri"/>
      <family val="2"/>
      <scheme val="minor"/>
    </font>
    <font>
      <b/>
      <sz val="9"/>
      <color theme="1"/>
      <name val="Calibri"/>
      <family val="2"/>
      <scheme val="minor"/>
    </font>
    <font>
      <u/>
      <sz val="9"/>
      <color indexed="12"/>
      <name val="Arial"/>
      <family val="2"/>
    </font>
    <font>
      <u/>
      <sz val="9"/>
      <color rgb="FF0000FF"/>
      <name val="Arial"/>
      <family val="2"/>
    </font>
    <font>
      <b/>
      <i/>
      <sz val="10"/>
      <name val="Calibri"/>
      <family val="2"/>
      <scheme val="minor"/>
    </font>
    <font>
      <sz val="8"/>
      <color rgb="FFFF0000"/>
      <name val="Arial"/>
      <family val="2"/>
    </font>
    <font>
      <b/>
      <sz val="11"/>
      <name val="Calibri"/>
      <family val="2"/>
      <scheme val="minor"/>
    </font>
    <font>
      <sz val="11"/>
      <color theme="0"/>
      <name val="Calibri"/>
      <family val="2"/>
      <scheme val="minor"/>
    </font>
    <font>
      <sz val="12"/>
      <color theme="1"/>
      <name val="Times New Roman"/>
      <family val="1"/>
    </font>
    <font>
      <u/>
      <sz val="10"/>
      <color rgb="FF0000FF"/>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theme="4" tint="0.79998168889431442"/>
      </patternFill>
    </fill>
    <fill>
      <patternFill patternType="solid">
        <fgColor indexed="44"/>
        <bgColor indexed="64"/>
      </patternFill>
    </fill>
    <fill>
      <patternFill patternType="solid">
        <fgColor rgb="FFFFFFFF"/>
        <bgColor indexed="64"/>
      </patternFill>
    </fill>
    <fill>
      <patternFill patternType="solid">
        <fgColor rgb="FFFFCC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164" fontId="4" fillId="0" borderId="0" applyFont="0" applyFill="0" applyBorder="0" applyAlignment="0" applyProtection="0"/>
    <xf numFmtId="0" fontId="5" fillId="0" borderId="0" applyNumberFormat="0" applyFill="0" applyBorder="0" applyAlignment="0" applyProtection="0">
      <alignment vertical="top"/>
      <protection locked="0"/>
    </xf>
    <xf numFmtId="9" fontId="4" fillId="0" borderId="0" applyFont="0" applyFill="0" applyBorder="0" applyAlignment="0" applyProtection="0"/>
    <xf numFmtId="0" fontId="2" fillId="0" borderId="0"/>
    <xf numFmtId="0" fontId="2" fillId="0" borderId="0"/>
    <xf numFmtId="0" fontId="8" fillId="0" borderId="0"/>
    <xf numFmtId="0" fontId="2" fillId="9" borderId="5">
      <alignment horizontal="center" vertical="center"/>
      <protection locked="0"/>
    </xf>
  </cellStyleXfs>
  <cellXfs count="838">
    <xf numFmtId="0" fontId="0" fillId="0" borderId="0" xfId="0"/>
    <xf numFmtId="0" fontId="1" fillId="0" borderId="0" xfId="0" applyFont="1"/>
    <xf numFmtId="0" fontId="3" fillId="0" borderId="0" xfId="0" applyFont="1"/>
    <xf numFmtId="0" fontId="1" fillId="0" borderId="0" xfId="0" applyFont="1" applyAlignment="1">
      <alignment wrapText="1"/>
    </xf>
    <xf numFmtId="0" fontId="7" fillId="0" borderId="0" xfId="0" applyFont="1"/>
    <xf numFmtId="0" fontId="7" fillId="0" borderId="1" xfId="0" applyFont="1" applyBorder="1" applyAlignment="1">
      <alignment vertical="center"/>
    </xf>
    <xf numFmtId="166"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0" fillId="0" borderId="1" xfId="0" applyBorder="1"/>
    <xf numFmtId="3" fontId="0" fillId="0" borderId="0" xfId="0" applyNumberFormat="1"/>
    <xf numFmtId="0" fontId="7" fillId="0" borderId="0" xfId="0" applyFont="1" applyBorder="1"/>
    <xf numFmtId="0" fontId="7" fillId="0" borderId="0" xfId="0" applyFont="1" applyBorder="1" applyAlignment="1">
      <alignment vertical="center"/>
    </xf>
    <xf numFmtId="165" fontId="7" fillId="0" borderId="0" xfId="0" applyNumberFormat="1" applyFont="1" applyFill="1" applyBorder="1" applyAlignment="1">
      <alignment horizontal="center"/>
    </xf>
    <xf numFmtId="0" fontId="10" fillId="0" borderId="0" xfId="0" applyFont="1" applyAlignment="1">
      <alignment horizontal="left" vertical="center"/>
    </xf>
    <xf numFmtId="0" fontId="0" fillId="0" borderId="0" xfId="0" applyAlignment="1">
      <alignment horizontal="left" vertical="top"/>
    </xf>
    <xf numFmtId="165" fontId="0" fillId="0" borderId="0" xfId="3" applyNumberFormat="1" applyFont="1" applyAlignment="1">
      <alignment horizontal="left" vertical="top"/>
    </xf>
    <xf numFmtId="3" fontId="8" fillId="0" borderId="0" xfId="0" applyNumberFormat="1" applyFont="1" applyAlignment="1">
      <alignment horizontal="left" vertical="top"/>
    </xf>
    <xf numFmtId="0" fontId="10" fillId="0" borderId="0" xfId="0" applyNumberFormat="1" applyFont="1" applyBorder="1" applyAlignment="1">
      <alignment horizontal="left" vertical="center" wrapText="1"/>
    </xf>
    <xf numFmtId="0" fontId="9" fillId="0" borderId="0" xfId="0" applyNumberFormat="1" applyFont="1" applyAlignment="1">
      <alignment vertical="top"/>
    </xf>
    <xf numFmtId="0" fontId="12" fillId="0" borderId="0" xfId="2" applyFont="1" applyAlignment="1" applyProtection="1"/>
    <xf numFmtId="0" fontId="6" fillId="2" borderId="1" xfId="0" applyFont="1" applyFill="1" applyBorder="1" applyAlignment="1">
      <alignment horizontal="center" vertical="center"/>
    </xf>
    <xf numFmtId="3" fontId="7" fillId="0" borderId="0" xfId="0" applyNumberFormat="1" applyFont="1" applyBorder="1" applyAlignment="1">
      <alignment horizontal="center" vertical="center"/>
    </xf>
    <xf numFmtId="165" fontId="14" fillId="0" borderId="0" xfId="0" applyNumberFormat="1" applyFont="1" applyBorder="1" applyAlignment="1">
      <alignment horizontal="center" vertical="center"/>
    </xf>
    <xf numFmtId="0" fontId="13" fillId="0" borderId="1" xfId="0" applyNumberFormat="1" applyFont="1" applyFill="1" applyBorder="1" applyAlignment="1">
      <alignment horizontal="left" vertical="center"/>
    </xf>
    <xf numFmtId="3" fontId="7" fillId="0" borderId="4" xfId="0" applyNumberFormat="1" applyFont="1" applyBorder="1" applyAlignment="1">
      <alignment horizontal="center" vertical="center"/>
    </xf>
    <xf numFmtId="3" fontId="7" fillId="0" borderId="15" xfId="0" applyNumberFormat="1" applyFont="1" applyBorder="1" applyAlignment="1">
      <alignment horizontal="center" vertical="center"/>
    </xf>
    <xf numFmtId="165" fontId="14" fillId="0" borderId="4" xfId="0" applyNumberFormat="1" applyFont="1" applyBorder="1" applyAlignment="1">
      <alignment horizontal="center" vertical="center"/>
    </xf>
    <xf numFmtId="165" fontId="14" fillId="0" borderId="5" xfId="0" applyNumberFormat="1" applyFont="1" applyBorder="1" applyAlignment="1">
      <alignment horizontal="center" vertical="center"/>
    </xf>
    <xf numFmtId="165" fontId="14" fillId="0" borderId="15" xfId="0" applyNumberFormat="1" applyFont="1" applyBorder="1" applyAlignment="1">
      <alignment horizontal="center" vertical="center"/>
    </xf>
    <xf numFmtId="0" fontId="16" fillId="0" borderId="6" xfId="0" applyFont="1" applyFill="1" applyBorder="1" applyAlignment="1">
      <alignment horizontal="left" vertical="center"/>
    </xf>
    <xf numFmtId="0" fontId="16" fillId="0" borderId="8" xfId="0" applyNumberFormat="1" applyFont="1" applyFill="1" applyBorder="1" applyAlignment="1">
      <alignment horizontal="left" vertical="center"/>
    </xf>
    <xf numFmtId="0" fontId="16" fillId="0" borderId="10" xfId="0" applyNumberFormat="1" applyFont="1" applyFill="1" applyBorder="1" applyAlignment="1">
      <alignment horizontal="left" vertical="center"/>
    </xf>
    <xf numFmtId="3" fontId="7" fillId="0" borderId="5" xfId="0" applyNumberFormat="1" applyFont="1" applyBorder="1" applyAlignment="1">
      <alignment horizontal="center" vertical="center"/>
    </xf>
    <xf numFmtId="3" fontId="6" fillId="0" borderId="1" xfId="0" applyNumberFormat="1" applyFont="1" applyBorder="1" applyAlignment="1">
      <alignment horizontal="center" vertical="center"/>
    </xf>
    <xf numFmtId="165" fontId="15" fillId="0" borderId="1" xfId="0" applyNumberFormat="1" applyFont="1" applyBorder="1" applyAlignment="1">
      <alignment horizontal="center" vertical="center"/>
    </xf>
    <xf numFmtId="3" fontId="7" fillId="0" borderId="5" xfId="0" applyNumberFormat="1" applyFont="1" applyBorder="1" applyAlignment="1">
      <alignment horizontal="left" vertical="center"/>
    </xf>
    <xf numFmtId="165" fontId="15" fillId="0" borderId="0" xfId="0" applyNumberFormat="1" applyFont="1" applyBorder="1" applyAlignment="1">
      <alignment horizontal="center" vertical="center"/>
    </xf>
    <xf numFmtId="3" fontId="7" fillId="0" borderId="9" xfId="0" applyNumberFormat="1" applyFont="1" applyBorder="1" applyAlignment="1">
      <alignment horizontal="center" vertical="center"/>
    </xf>
    <xf numFmtId="0" fontId="17" fillId="0" borderId="0" xfId="0" applyNumberFormat="1" applyFont="1" applyAlignment="1">
      <alignment vertical="top"/>
    </xf>
    <xf numFmtId="0" fontId="6" fillId="0" borderId="0" xfId="0" applyFont="1" applyFill="1" applyBorder="1" applyAlignment="1">
      <alignment horizontal="center" vertical="center"/>
    </xf>
    <xf numFmtId="3" fontId="7" fillId="0" borderId="0" xfId="0" applyNumberFormat="1" applyFont="1" applyFill="1" applyBorder="1" applyAlignment="1">
      <alignment horizontal="center" vertical="center"/>
    </xf>
    <xf numFmtId="165" fontId="14"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3" fontId="7" fillId="0" borderId="4" xfId="0" applyNumberFormat="1" applyFont="1" applyBorder="1" applyAlignment="1">
      <alignment horizontal="left" vertical="center"/>
    </xf>
    <xf numFmtId="3" fontId="6" fillId="0" borderId="15" xfId="0" applyNumberFormat="1" applyFont="1" applyBorder="1" applyAlignment="1">
      <alignment horizontal="center" vertical="center"/>
    </xf>
    <xf numFmtId="165" fontId="15" fillId="0" borderId="15" xfId="0" applyNumberFormat="1" applyFont="1" applyBorder="1" applyAlignment="1">
      <alignment horizontal="center" vertical="center"/>
    </xf>
    <xf numFmtId="0" fontId="0" fillId="0" borderId="0" xfId="0" applyBorder="1"/>
    <xf numFmtId="0" fontId="9" fillId="0" borderId="0" xfId="0" applyFont="1" applyAlignment="1">
      <alignment vertical="top"/>
    </xf>
    <xf numFmtId="0" fontId="10" fillId="0" borderId="0" xfId="0" applyFont="1" applyBorder="1" applyAlignment="1">
      <alignment horizontal="left" vertical="center" wrapText="1"/>
    </xf>
    <xf numFmtId="0" fontId="17" fillId="0" borderId="0" xfId="0" applyFont="1" applyAlignment="1">
      <alignment vertical="top"/>
    </xf>
    <xf numFmtId="0" fontId="13" fillId="2" borderId="1" xfId="0" applyFont="1" applyFill="1" applyBorder="1" applyAlignment="1">
      <alignment horizontal="left" vertical="center" wrapText="1"/>
    </xf>
    <xf numFmtId="0" fontId="10" fillId="0" borderId="0" xfId="0" applyFont="1"/>
    <xf numFmtId="3" fontId="18" fillId="0" borderId="0" xfId="0" applyNumberFormat="1" applyFont="1" applyAlignment="1">
      <alignment horizontal="left" vertical="top" wrapText="1"/>
    </xf>
    <xf numFmtId="3" fontId="6" fillId="0" borderId="1" xfId="0" applyNumberFormat="1" applyFont="1" applyFill="1" applyBorder="1" applyAlignment="1">
      <alignment horizontal="center" vertical="center"/>
    </xf>
    <xf numFmtId="168" fontId="2" fillId="0" borderId="0" xfId="4" applyNumberFormat="1" applyFont="1" applyBorder="1" applyAlignment="1" applyProtection="1">
      <alignment horizontal="right"/>
      <protection locked="0" hidden="1"/>
    </xf>
    <xf numFmtId="168" fontId="2" fillId="0" borderId="0" xfId="4" applyNumberFormat="1" applyFont="1" applyFill="1" applyBorder="1" applyAlignment="1" applyProtection="1">
      <alignment horizontal="right"/>
      <protection locked="0" hidden="1"/>
    </xf>
    <xf numFmtId="0" fontId="16" fillId="0" borderId="0" xfId="0" applyFont="1" applyFill="1" applyBorder="1" applyAlignment="1">
      <alignment vertical="center"/>
    </xf>
    <xf numFmtId="0" fontId="16" fillId="0" borderId="4" xfId="0" applyFont="1" applyFill="1" applyBorder="1" applyAlignment="1">
      <alignment horizontal="left" vertical="center"/>
    </xf>
    <xf numFmtId="0" fontId="16" fillId="0" borderId="5" xfId="0" applyNumberFormat="1" applyFont="1" applyFill="1" applyBorder="1" applyAlignment="1">
      <alignment horizontal="left" vertical="center"/>
    </xf>
    <xf numFmtId="0" fontId="16" fillId="0" borderId="15" xfId="0" applyNumberFormat="1" applyFont="1" applyFill="1" applyBorder="1" applyAlignment="1">
      <alignment horizontal="left" vertical="center"/>
    </xf>
    <xf numFmtId="165" fontId="15" fillId="0" borderId="1" xfId="0" applyNumberFormat="1" applyFont="1" applyBorder="1" applyAlignment="1">
      <alignment horizontal="center" vertical="center" wrapText="1"/>
    </xf>
    <xf numFmtId="165" fontId="14" fillId="0" borderId="7" xfId="0" applyNumberFormat="1" applyFont="1" applyBorder="1" applyAlignment="1">
      <alignment horizontal="center" vertical="center" wrapText="1"/>
    </xf>
    <xf numFmtId="165" fontId="14" fillId="0" borderId="9" xfId="0" applyNumberFormat="1" applyFont="1" applyBorder="1" applyAlignment="1">
      <alignment horizontal="center" vertical="center" wrapText="1"/>
    </xf>
    <xf numFmtId="165" fontId="14" fillId="0" borderId="11" xfId="0" applyNumberFormat="1" applyFont="1" applyBorder="1" applyAlignment="1">
      <alignment horizontal="center" vertical="center" wrapText="1"/>
    </xf>
    <xf numFmtId="165" fontId="14" fillId="0" borderId="4"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165" fontId="14" fillId="0" borderId="15" xfId="0" applyNumberFormat="1" applyFont="1" applyBorder="1" applyAlignment="1">
      <alignment horizontal="center" vertical="center" wrapText="1"/>
    </xf>
    <xf numFmtId="0" fontId="8" fillId="0" borderId="0" xfId="5" applyFont="1" applyAlignment="1">
      <alignment vertical="center"/>
    </xf>
    <xf numFmtId="0" fontId="5" fillId="0" borderId="0" xfId="2" quotePrefix="1" applyAlignment="1" applyProtection="1"/>
    <xf numFmtId="0" fontId="6" fillId="2" borderId="1" xfId="0" applyFont="1" applyFill="1" applyBorder="1" applyAlignment="1">
      <alignment horizontal="center"/>
    </xf>
    <xf numFmtId="0" fontId="6" fillId="0" borderId="0" xfId="0" applyFont="1" applyFill="1" applyBorder="1" applyAlignment="1">
      <alignment horizontal="center"/>
    </xf>
    <xf numFmtId="0" fontId="6" fillId="2" borderId="2" xfId="0" applyFont="1" applyFill="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10" fontId="0" fillId="0" borderId="0" xfId="0" applyNumberFormat="1"/>
    <xf numFmtId="0" fontId="0" fillId="0" borderId="0" xfId="0" applyFill="1" applyBorder="1"/>
    <xf numFmtId="0" fontId="6" fillId="2" borderId="1" xfId="0" applyFont="1" applyFill="1" applyBorder="1" applyAlignment="1">
      <alignment horizontal="center" wrapText="1"/>
    </xf>
    <xf numFmtId="165" fontId="7" fillId="0" borderId="0" xfId="0" applyNumberFormat="1" applyFont="1" applyFill="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13" fillId="2" borderId="1" xfId="0" applyFont="1" applyFill="1" applyBorder="1" applyAlignment="1">
      <alignment vertical="center" wrapText="1"/>
    </xf>
    <xf numFmtId="165" fontId="14" fillId="0" borderId="1" xfId="0" applyNumberFormat="1" applyFont="1" applyBorder="1" applyAlignment="1">
      <alignment horizontal="center" vertical="center"/>
    </xf>
    <xf numFmtId="0" fontId="7" fillId="0" borderId="1" xfId="0" applyFont="1" applyBorder="1" applyAlignment="1">
      <alignment horizontal="left" vertical="center"/>
    </xf>
    <xf numFmtId="0" fontId="6" fillId="0" borderId="0" xfId="0" applyFont="1" applyFill="1" applyBorder="1" applyAlignment="1"/>
    <xf numFmtId="0" fontId="6" fillId="2" borderId="1" xfId="0" applyFont="1" applyFill="1" applyBorder="1" applyAlignment="1">
      <alignment horizontal="center" vertical="center"/>
    </xf>
    <xf numFmtId="0" fontId="7" fillId="0" borderId="4" xfId="0" applyFont="1" applyFill="1" applyBorder="1" applyAlignment="1">
      <alignment horizontal="center" vertical="center"/>
    </xf>
    <xf numFmtId="0" fontId="16" fillId="0" borderId="0" xfId="0" applyFont="1" applyFill="1" applyBorder="1" applyAlignment="1">
      <alignment horizontal="left" vertical="center" wrapText="1"/>
    </xf>
    <xf numFmtId="3" fontId="16" fillId="0" borderId="0" xfId="0" applyNumberFormat="1" applyFont="1" applyFill="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166" fontId="7" fillId="0" borderId="4" xfId="0" applyNumberFormat="1" applyFont="1" applyBorder="1" applyAlignment="1">
      <alignment horizontal="center" vertical="center"/>
    </xf>
    <xf numFmtId="166" fontId="7" fillId="0" borderId="15" xfId="0" applyNumberFormat="1" applyFont="1" applyBorder="1" applyAlignment="1">
      <alignment horizontal="center" vertical="center"/>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16"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xf>
    <xf numFmtId="167" fontId="7" fillId="0" borderId="4" xfId="0" applyNumberFormat="1" applyFont="1" applyFill="1" applyBorder="1" applyAlignment="1">
      <alignment horizontal="center" vertical="center"/>
    </xf>
    <xf numFmtId="167" fontId="7" fillId="0" borderId="1" xfId="0" applyNumberFormat="1" applyFont="1" applyFill="1" applyBorder="1" applyAlignment="1">
      <alignment horizontal="center" vertical="center"/>
    </xf>
    <xf numFmtId="167" fontId="7" fillId="0" borderId="0" xfId="0" applyNumberFormat="1" applyFont="1" applyFill="1" applyBorder="1" applyAlignment="1">
      <alignment horizontal="center" vertical="center"/>
    </xf>
    <xf numFmtId="0" fontId="6" fillId="3" borderId="6" xfId="0" applyFont="1" applyFill="1" applyBorder="1" applyAlignment="1">
      <alignment horizontal="center"/>
    </xf>
    <xf numFmtId="167" fontId="7" fillId="0" borderId="5" xfId="0" applyNumberFormat="1" applyFont="1" applyFill="1" applyBorder="1" applyAlignment="1">
      <alignment horizontal="center" vertical="center"/>
    </xf>
    <xf numFmtId="167" fontId="7" fillId="0" borderId="15" xfId="0" applyNumberFormat="1" applyFont="1" applyFill="1" applyBorder="1" applyAlignment="1">
      <alignment horizontal="center" vertical="center"/>
    </xf>
    <xf numFmtId="0" fontId="6" fillId="0" borderId="0" xfId="0" applyFont="1" applyFill="1" applyBorder="1" applyAlignment="1">
      <alignment horizontal="center" wrapText="1"/>
    </xf>
    <xf numFmtId="0" fontId="0" fillId="0" borderId="0" xfId="0" applyFill="1" applyBorder="1" applyAlignment="1">
      <alignment vertical="center"/>
    </xf>
    <xf numFmtId="0" fontId="20" fillId="0" borderId="0" xfId="0" applyFont="1" applyFill="1" applyBorder="1" applyAlignment="1">
      <alignment vertical="center"/>
    </xf>
    <xf numFmtId="0" fontId="6" fillId="2" borderId="1" xfId="0" applyFont="1" applyFill="1" applyBorder="1" applyAlignment="1">
      <alignment horizontal="center" wrapText="1"/>
    </xf>
    <xf numFmtId="0" fontId="6" fillId="2" borderId="2" xfId="0" applyFont="1" applyFill="1" applyBorder="1" applyAlignment="1">
      <alignment horizontal="center" vertical="center"/>
    </xf>
    <xf numFmtId="169" fontId="7" fillId="0" borderId="0" xfId="1" applyNumberFormat="1" applyFont="1" applyFill="1" applyBorder="1" applyAlignment="1">
      <alignment horizontal="center" vertical="center"/>
    </xf>
    <xf numFmtId="0" fontId="6" fillId="0" borderId="0" xfId="0" applyFont="1" applyFill="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horizontal="left" vertical="center" wrapText="1"/>
    </xf>
    <xf numFmtId="165" fontId="14" fillId="4" borderId="1" xfId="0" applyNumberFormat="1" applyFont="1" applyFill="1" applyBorder="1" applyAlignment="1">
      <alignment horizontal="center" vertical="center"/>
    </xf>
    <xf numFmtId="167" fontId="7" fillId="4" borderId="4" xfId="0" applyNumberFormat="1" applyFont="1" applyFill="1" applyBorder="1" applyAlignment="1">
      <alignment horizontal="center" vertical="center"/>
    </xf>
    <xf numFmtId="0" fontId="7" fillId="0" borderId="3" xfId="0" applyFont="1" applyBorder="1" applyAlignment="1">
      <alignment horizontal="left" vertical="center" wrapText="1"/>
    </xf>
    <xf numFmtId="0" fontId="23" fillId="0" borderId="0" xfId="0" applyNumberFormat="1" applyFont="1" applyAlignment="1">
      <alignment vertical="top"/>
    </xf>
    <xf numFmtId="0" fontId="24" fillId="0" borderId="0" xfId="0" applyNumberFormat="1" applyFont="1" applyAlignment="1">
      <alignment vertical="top"/>
    </xf>
    <xf numFmtId="0" fontId="25" fillId="0" borderId="0" xfId="0" applyFont="1"/>
    <xf numFmtId="0" fontId="13" fillId="0" borderId="0" xfId="0" applyFont="1" applyAlignment="1">
      <alignment vertical="top"/>
    </xf>
    <xf numFmtId="165" fontId="14" fillId="0" borderId="6" xfId="0" applyNumberFormat="1" applyFont="1" applyFill="1" applyBorder="1" applyAlignment="1">
      <alignment horizontal="center" vertical="center"/>
    </xf>
    <xf numFmtId="165" fontId="14" fillId="0" borderId="4" xfId="0" applyNumberFormat="1" applyFont="1" applyFill="1" applyBorder="1" applyAlignment="1">
      <alignment horizontal="center" vertical="center"/>
    </xf>
    <xf numFmtId="165" fontId="14" fillId="4" borderId="4" xfId="0" applyNumberFormat="1" applyFont="1" applyFill="1" applyBorder="1" applyAlignment="1">
      <alignment horizontal="center" vertical="center"/>
    </xf>
    <xf numFmtId="165" fontId="14" fillId="0" borderId="1" xfId="0" applyNumberFormat="1" applyFont="1" applyFill="1" applyBorder="1" applyAlignment="1">
      <alignment horizontal="center" vertical="center"/>
    </xf>
    <xf numFmtId="165" fontId="14" fillId="0" borderId="5" xfId="0" applyNumberFormat="1" applyFont="1" applyFill="1" applyBorder="1" applyAlignment="1">
      <alignment horizontal="center" vertical="center"/>
    </xf>
    <xf numFmtId="165" fontId="14" fillId="0" borderId="15" xfId="0" applyNumberFormat="1" applyFont="1" applyFill="1" applyBorder="1" applyAlignment="1">
      <alignment horizontal="center" vertical="center"/>
    </xf>
    <xf numFmtId="0" fontId="7" fillId="0" borderId="3" xfId="0" applyFont="1" applyBorder="1" applyAlignment="1">
      <alignment vertical="center"/>
    </xf>
    <xf numFmtId="0" fontId="6" fillId="2" borderId="1" xfId="0" applyFont="1" applyFill="1" applyBorder="1" applyAlignment="1">
      <alignment horizontal="center" vertical="center"/>
    </xf>
    <xf numFmtId="0" fontId="7" fillId="0" borderId="11" xfId="0" applyFont="1" applyBorder="1" applyAlignment="1">
      <alignment horizontal="left" vertical="center" wrapText="1"/>
    </xf>
    <xf numFmtId="165" fontId="15" fillId="0" borderId="15" xfId="0" applyNumberFormat="1" applyFont="1" applyFill="1" applyBorder="1" applyAlignment="1">
      <alignment horizontal="center" vertical="center"/>
    </xf>
    <xf numFmtId="0" fontId="7" fillId="0" borderId="4" xfId="0" quotePrefix="1" applyFont="1" applyBorder="1" applyAlignment="1">
      <alignment horizontal="left" vertical="center" wrapText="1"/>
    </xf>
    <xf numFmtId="165" fontId="14" fillId="4" borderId="5" xfId="0" applyNumberFormat="1" applyFont="1" applyFill="1" applyBorder="1" applyAlignment="1">
      <alignment horizontal="center" vertical="center"/>
    </xf>
    <xf numFmtId="165" fontId="14" fillId="4" borderId="15" xfId="0" applyNumberFormat="1" applyFont="1" applyFill="1" applyBorder="1" applyAlignment="1">
      <alignment horizontal="center"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2" xfId="0" applyBorder="1"/>
    <xf numFmtId="0" fontId="0" fillId="0" borderId="3" xfId="0" applyBorder="1"/>
    <xf numFmtId="167" fontId="7" fillId="0" borderId="4" xfId="0" applyNumberFormat="1" applyFont="1" applyBorder="1" applyAlignment="1">
      <alignment horizontal="center" vertical="center"/>
    </xf>
    <xf numFmtId="0" fontId="7" fillId="0" borderId="15" xfId="0" applyFont="1" applyBorder="1" applyAlignment="1">
      <alignment vertical="center"/>
    </xf>
    <xf numFmtId="0" fontId="7" fillId="0" borderId="4" xfId="0" applyFont="1" applyBorder="1" applyAlignment="1">
      <alignment vertical="center" wrapText="1"/>
    </xf>
    <xf numFmtId="3" fontId="7" fillId="0" borderId="4" xfId="0" applyNumberFormat="1" applyFont="1" applyFill="1" applyBorder="1" applyAlignment="1">
      <alignment horizontal="center" vertical="center"/>
    </xf>
    <xf numFmtId="165" fontId="7" fillId="4" borderId="4" xfId="0" applyNumberFormat="1" applyFont="1" applyFill="1" applyBorder="1" applyAlignment="1">
      <alignment horizontal="center" vertical="center"/>
    </xf>
    <xf numFmtId="0" fontId="6" fillId="0" borderId="15" xfId="0" applyFont="1" applyBorder="1" applyAlignment="1">
      <alignment vertical="center"/>
    </xf>
    <xf numFmtId="0" fontId="0" fillId="0" borderId="13" xfId="0" applyBorder="1"/>
    <xf numFmtId="0" fontId="0" fillId="0" borderId="6" xfId="0" applyBorder="1"/>
    <xf numFmtId="0" fontId="0" fillId="0" borderId="12" xfId="0" applyBorder="1"/>
    <xf numFmtId="0" fontId="0" fillId="0" borderId="7" xfId="0" applyBorder="1"/>
    <xf numFmtId="165" fontId="7" fillId="4" borderId="5" xfId="0" applyNumberFormat="1" applyFont="1" applyFill="1" applyBorder="1" applyAlignment="1">
      <alignment horizontal="center" vertical="center"/>
    </xf>
    <xf numFmtId="0" fontId="0" fillId="0" borderId="14" xfId="0" applyBorder="1"/>
    <xf numFmtId="165" fontId="14" fillId="5" borderId="5" xfId="0" applyNumberFormat="1" applyFont="1" applyFill="1" applyBorder="1" applyAlignment="1">
      <alignment horizontal="center" vertical="center"/>
    </xf>
    <xf numFmtId="165" fontId="7" fillId="3"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165" fontId="14" fillId="4" borderId="8" xfId="0" applyNumberFormat="1" applyFont="1" applyFill="1" applyBorder="1" applyAlignment="1">
      <alignment horizontal="center" vertical="center"/>
    </xf>
    <xf numFmtId="167" fontId="7" fillId="0" borderId="15" xfId="1" applyNumberFormat="1" applyFont="1" applyFill="1" applyBorder="1" applyAlignment="1">
      <alignment horizontal="center" vertical="center"/>
    </xf>
    <xf numFmtId="167" fontId="7" fillId="0" borderId="1" xfId="1" applyNumberFormat="1" applyFont="1" applyFill="1" applyBorder="1" applyAlignment="1">
      <alignment horizontal="center" vertical="center"/>
    </xf>
    <xf numFmtId="165" fontId="7" fillId="0" borderId="4" xfId="0" applyNumberFormat="1" applyFont="1" applyFill="1" applyBorder="1" applyAlignment="1">
      <alignment horizontal="left" vertical="center"/>
    </xf>
    <xf numFmtId="165" fontId="15" fillId="4" borderId="4" xfId="0" applyNumberFormat="1" applyFont="1" applyFill="1" applyBorder="1" applyAlignment="1">
      <alignment horizontal="center" vertical="center"/>
    </xf>
    <xf numFmtId="165" fontId="15" fillId="0" borderId="4" xfId="0" applyNumberFormat="1" applyFont="1" applyFill="1" applyBorder="1" applyAlignment="1">
      <alignment horizontal="center" vertical="center"/>
    </xf>
    <xf numFmtId="0" fontId="6" fillId="0" borderId="4" xfId="0" applyFont="1" applyBorder="1" applyAlignment="1">
      <alignment vertical="center"/>
    </xf>
    <xf numFmtId="167" fontId="6" fillId="0" borderId="4" xfId="0" applyNumberFormat="1" applyFont="1" applyFill="1" applyBorder="1" applyAlignment="1">
      <alignment horizontal="center" vertical="center"/>
    </xf>
    <xf numFmtId="165" fontId="7" fillId="0" borderId="5" xfId="0" applyNumberFormat="1" applyFont="1" applyFill="1" applyBorder="1" applyAlignment="1">
      <alignment horizontal="left" vertical="center"/>
    </xf>
    <xf numFmtId="165" fontId="7" fillId="0" borderId="1" xfId="0" applyNumberFormat="1" applyFont="1" applyFill="1" applyBorder="1" applyAlignment="1">
      <alignment horizontal="left" vertical="center"/>
    </xf>
    <xf numFmtId="165" fontId="6" fillId="0" borderId="15" xfId="0" applyNumberFormat="1" applyFont="1" applyFill="1" applyBorder="1" applyAlignment="1">
      <alignment horizontal="left" vertical="center"/>
    </xf>
    <xf numFmtId="165" fontId="15" fillId="0" borderId="1"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14" fillId="4" borderId="7" xfId="0" applyNumberFormat="1" applyFont="1" applyFill="1" applyBorder="1" applyAlignment="1">
      <alignment horizontal="center" vertical="center"/>
    </xf>
    <xf numFmtId="165" fontId="14" fillId="5" borderId="9" xfId="0" applyNumberFormat="1" applyFont="1" applyFill="1" applyBorder="1" applyAlignment="1">
      <alignment horizontal="center" vertical="center"/>
    </xf>
    <xf numFmtId="165" fontId="14" fillId="3" borderId="1" xfId="0" applyNumberFormat="1" applyFont="1" applyFill="1" applyBorder="1" applyAlignment="1">
      <alignment horizontal="center" vertical="center"/>
    </xf>
    <xf numFmtId="165" fontId="14" fillId="3" borderId="4" xfId="0" applyNumberFormat="1" applyFont="1" applyFill="1" applyBorder="1" applyAlignment="1">
      <alignment horizontal="center" vertical="center"/>
    </xf>
    <xf numFmtId="165" fontId="14" fillId="3" borderId="5" xfId="0" applyNumberFormat="1" applyFont="1" applyFill="1" applyBorder="1" applyAlignment="1">
      <alignment horizontal="center" vertical="center"/>
    </xf>
    <xf numFmtId="165" fontId="14" fillId="3" borderId="15" xfId="0" applyNumberFormat="1" applyFont="1" applyFill="1" applyBorder="1" applyAlignment="1">
      <alignment horizontal="center" vertical="center"/>
    </xf>
    <xf numFmtId="165" fontId="15" fillId="0" borderId="4" xfId="0" applyNumberFormat="1" applyFont="1" applyBorder="1" applyAlignment="1">
      <alignment horizontal="center" vertical="center"/>
    </xf>
    <xf numFmtId="0" fontId="6" fillId="0" borderId="7" xfId="0" applyFont="1" applyBorder="1" applyAlignment="1">
      <alignment horizontal="left" vertical="center" wrapText="1"/>
    </xf>
    <xf numFmtId="165" fontId="15" fillId="0" borderId="7"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14" fillId="4" borderId="9" xfId="0" applyNumberFormat="1" applyFont="1" applyFill="1" applyBorder="1" applyAlignment="1">
      <alignment horizontal="center" vertical="center"/>
    </xf>
    <xf numFmtId="165" fontId="15" fillId="5" borderId="9" xfId="0" applyNumberFormat="1" applyFont="1" applyFill="1" applyBorder="1" applyAlignment="1">
      <alignment horizontal="center" vertical="center"/>
    </xf>
    <xf numFmtId="165" fontId="15" fillId="5" borderId="5" xfId="0" applyNumberFormat="1" applyFont="1" applyFill="1" applyBorder="1" applyAlignment="1">
      <alignment horizontal="center" vertical="center"/>
    </xf>
    <xf numFmtId="0" fontId="5" fillId="0" borderId="0" xfId="2" applyBorder="1" applyAlignment="1" applyProtection="1">
      <alignment wrapText="1"/>
    </xf>
    <xf numFmtId="165" fontId="7" fillId="0" borderId="8" xfId="0" applyNumberFormat="1" applyFont="1" applyFill="1" applyBorder="1" applyAlignment="1">
      <alignment horizontal="left" vertical="center"/>
    </xf>
    <xf numFmtId="165" fontId="6" fillId="0" borderId="10" xfId="0" applyNumberFormat="1" applyFont="1" applyFill="1" applyBorder="1" applyAlignment="1">
      <alignment horizontal="left" vertical="center"/>
    </xf>
    <xf numFmtId="165" fontId="7" fillId="4" borderId="7" xfId="0" applyNumberFormat="1" applyFont="1" applyFill="1" applyBorder="1" applyAlignment="1">
      <alignment horizontal="center" vertical="center"/>
    </xf>
    <xf numFmtId="165" fontId="0" fillId="4" borderId="9" xfId="0" applyNumberFormat="1" applyFill="1" applyBorder="1"/>
    <xf numFmtId="165" fontId="1" fillId="4" borderId="11" xfId="0" applyNumberFormat="1" applyFont="1" applyFill="1" applyBorder="1"/>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0" fillId="4" borderId="1" xfId="0" applyFill="1" applyBorder="1"/>
    <xf numFmtId="165" fontId="15" fillId="4" borderId="15" xfId="0" applyNumberFormat="1" applyFont="1" applyFill="1" applyBorder="1" applyAlignment="1">
      <alignment horizontal="center" vertical="center"/>
    </xf>
    <xf numFmtId="167" fontId="6" fillId="0" borderId="15" xfId="0" applyNumberFormat="1" applyFont="1" applyFill="1" applyBorder="1" applyAlignment="1">
      <alignment horizontal="center" vertical="center"/>
    </xf>
    <xf numFmtId="0" fontId="6" fillId="0" borderId="4" xfId="0" applyFont="1" applyBorder="1" applyAlignment="1">
      <alignment horizontal="left" vertical="center" wrapText="1"/>
    </xf>
    <xf numFmtId="165" fontId="15" fillId="3" borderId="15" xfId="0" applyNumberFormat="1" applyFont="1" applyFill="1" applyBorder="1" applyAlignment="1">
      <alignment horizontal="center" vertical="center"/>
    </xf>
    <xf numFmtId="165" fontId="15" fillId="4" borderId="7" xfId="0" applyNumberFormat="1" applyFont="1" applyFill="1" applyBorder="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27" fillId="0" borderId="0" xfId="0" applyFont="1"/>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6" fillId="2" borderId="1" xfId="0" applyFont="1" applyFill="1" applyBorder="1" applyAlignment="1">
      <alignment horizontal="center" vertical="center"/>
    </xf>
    <xf numFmtId="0" fontId="13" fillId="2" borderId="2"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Border="1" applyAlignment="1">
      <alignment wrapText="1"/>
    </xf>
    <xf numFmtId="0" fontId="7" fillId="0" borderId="0" xfId="0" applyFont="1" applyBorder="1" applyAlignment="1">
      <alignment horizontal="center"/>
    </xf>
    <xf numFmtId="0" fontId="7" fillId="0" borderId="0" xfId="0" applyFont="1" applyBorder="1" applyAlignment="1">
      <alignment horizontal="left" wrapText="1"/>
    </xf>
    <xf numFmtId="0" fontId="5" fillId="0" borderId="0" xfId="2" applyAlignment="1" applyProtection="1"/>
    <xf numFmtId="0" fontId="20" fillId="0" borderId="0" xfId="0" applyFont="1"/>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7" fillId="0" borderId="15" xfId="0" applyFont="1" applyBorder="1" applyAlignment="1">
      <alignmen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5" xfId="0" applyFont="1" applyBorder="1" applyAlignment="1">
      <alignment vertical="center" wrapText="1"/>
    </xf>
    <xf numFmtId="170" fontId="7" fillId="0" borderId="15" xfId="0" applyNumberFormat="1" applyFont="1" applyFill="1" applyBorder="1" applyAlignment="1">
      <alignment horizontal="center" vertical="center"/>
    </xf>
    <xf numFmtId="0" fontId="7" fillId="0" borderId="6" xfId="0" applyFont="1" applyBorder="1" applyAlignment="1">
      <alignment horizontal="left" vertical="center"/>
    </xf>
    <xf numFmtId="165" fontId="14" fillId="0" borderId="2" xfId="0" applyNumberFormat="1" applyFont="1" applyFill="1" applyBorder="1" applyAlignment="1">
      <alignment horizontal="center" vertical="center"/>
    </xf>
    <xf numFmtId="165" fontId="14" fillId="0" borderId="8" xfId="0" applyNumberFormat="1" applyFont="1" applyFill="1" applyBorder="1" applyAlignment="1">
      <alignment horizontal="center" vertical="center"/>
    </xf>
    <xf numFmtId="165" fontId="14" fillId="0" borderId="10" xfId="0" applyNumberFormat="1" applyFont="1" applyFill="1" applyBorder="1" applyAlignment="1">
      <alignment horizontal="center" vertical="center"/>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0" xfId="0" applyFont="1" applyFill="1" applyBorder="1" applyAlignment="1">
      <alignment horizontal="left" vertical="center"/>
    </xf>
    <xf numFmtId="165" fontId="7" fillId="0" borderId="0" xfId="0" applyNumberFormat="1" applyFont="1" applyBorder="1" applyAlignment="1">
      <alignment horizontal="center" vertical="center"/>
    </xf>
    <xf numFmtId="165" fontId="0" fillId="4" borderId="5" xfId="0" applyNumberFormat="1" applyFill="1" applyBorder="1"/>
    <xf numFmtId="165" fontId="0" fillId="4" borderId="15" xfId="0" applyNumberFormat="1" applyFill="1" applyBorder="1"/>
    <xf numFmtId="0" fontId="6" fillId="0" borderId="1" xfId="0" applyFont="1" applyFill="1" applyBorder="1" applyAlignment="1">
      <alignment horizontal="left" vertical="center" wrapText="1"/>
    </xf>
    <xf numFmtId="0" fontId="6" fillId="2" borderId="1" xfId="0" applyFont="1" applyFill="1" applyBorder="1" applyAlignment="1">
      <alignment horizontal="center" vertical="center"/>
    </xf>
    <xf numFmtId="165" fontId="14" fillId="0" borderId="7"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11" xfId="0" applyNumberFormat="1" applyFont="1" applyBorder="1" applyAlignment="1">
      <alignment horizontal="center" vertical="center"/>
    </xf>
    <xf numFmtId="0" fontId="29" fillId="0" borderId="0" xfId="0" applyFont="1" applyProtection="1">
      <protection locked="0"/>
    </xf>
    <xf numFmtId="3" fontId="7" fillId="0" borderId="6" xfId="0" applyNumberFormat="1" applyFont="1" applyFill="1" applyBorder="1" applyAlignment="1">
      <alignment horizontal="left" vertical="center"/>
    </xf>
    <xf numFmtId="165" fontId="14" fillId="0" borderId="12" xfId="0" applyNumberFormat="1" applyFont="1" applyFill="1" applyBorder="1" applyAlignment="1">
      <alignment horizontal="center" vertical="center"/>
    </xf>
    <xf numFmtId="3" fontId="7" fillId="0" borderId="10" xfId="0" applyNumberFormat="1" applyFont="1" applyFill="1" applyBorder="1" applyAlignment="1">
      <alignment horizontal="left" vertical="center"/>
    </xf>
    <xf numFmtId="165" fontId="14" fillId="0" borderId="13"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165" fontId="15" fillId="0" borderId="13" xfId="0" applyNumberFormat="1" applyFont="1" applyFill="1" applyBorder="1" applyAlignment="1">
      <alignment horizontal="center" vertical="center"/>
    </xf>
    <xf numFmtId="3" fontId="7" fillId="0" borderId="2" xfId="0" applyNumberFormat="1" applyFont="1" applyFill="1" applyBorder="1" applyAlignment="1">
      <alignment horizontal="left" vertical="center"/>
    </xf>
    <xf numFmtId="0" fontId="0" fillId="0" borderId="14" xfId="0" applyFill="1" applyBorder="1"/>
    <xf numFmtId="165" fontId="14" fillId="4" borderId="2" xfId="0" applyNumberFormat="1" applyFont="1" applyFill="1" applyBorder="1" applyAlignment="1">
      <alignment horizontal="center" vertical="center"/>
    </xf>
    <xf numFmtId="165" fontId="14" fillId="3" borderId="6" xfId="0" applyNumberFormat="1" applyFont="1" applyFill="1" applyBorder="1" applyAlignment="1">
      <alignment horizontal="center" vertical="center"/>
    </xf>
    <xf numFmtId="0" fontId="20" fillId="0" borderId="0" xfId="0" applyFont="1" applyBorder="1" applyAlignment="1">
      <alignment vertical="center"/>
    </xf>
    <xf numFmtId="0" fontId="0" fillId="0" borderId="8" xfId="0" applyFill="1" applyBorder="1"/>
    <xf numFmtId="0" fontId="0" fillId="0" borderId="9" xfId="0" applyFill="1" applyBorder="1"/>
    <xf numFmtId="0" fontId="0" fillId="0" borderId="10" xfId="0" applyFill="1" applyBorder="1"/>
    <xf numFmtId="0" fontId="0" fillId="0" borderId="13" xfId="0" applyFill="1" applyBorder="1"/>
    <xf numFmtId="0" fontId="0" fillId="0" borderId="11" xfId="0" applyFill="1" applyBorder="1"/>
    <xf numFmtId="0" fontId="0" fillId="0" borderId="2" xfId="0" applyFill="1" applyBorder="1"/>
    <xf numFmtId="0" fontId="0" fillId="0" borderId="3" xfId="0" applyFill="1" applyBorder="1"/>
    <xf numFmtId="0" fontId="16"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Alignment="1">
      <alignment horizontal="left" vertical="center"/>
    </xf>
    <xf numFmtId="0" fontId="33" fillId="0" borderId="0" xfId="0" applyFont="1" applyAlignment="1">
      <alignment horizontal="left" vertical="top"/>
    </xf>
    <xf numFmtId="165" fontId="33" fillId="0" borderId="0" xfId="3" applyNumberFormat="1" applyFont="1" applyAlignment="1">
      <alignment horizontal="left" vertical="top"/>
    </xf>
    <xf numFmtId="0" fontId="33" fillId="0" borderId="0" xfId="0" applyFont="1"/>
    <xf numFmtId="0" fontId="35" fillId="0" borderId="0" xfId="2" applyFont="1" applyAlignment="1" applyProtection="1"/>
    <xf numFmtId="0" fontId="33" fillId="0" borderId="0" xfId="0" applyFont="1" applyBorder="1" applyAlignment="1"/>
    <xf numFmtId="0" fontId="8" fillId="0" borderId="0" xfId="0" applyFont="1"/>
    <xf numFmtId="0" fontId="8" fillId="0" borderId="0" xfId="0" applyNumberFormat="1" applyFont="1" applyBorder="1" applyAlignment="1">
      <alignment horizontal="left" vertical="top" wrapText="1"/>
    </xf>
    <xf numFmtId="0" fontId="18" fillId="0" borderId="0" xfId="0" applyFont="1" applyAlignment="1">
      <alignment horizontal="left" vertical="top" wrapText="1"/>
    </xf>
    <xf numFmtId="0" fontId="9" fillId="0" borderId="0" xfId="0" applyFont="1" applyAlignment="1" applyProtection="1">
      <alignment wrapText="1"/>
      <protection locked="0"/>
    </xf>
    <xf numFmtId="1" fontId="33" fillId="0" borderId="0" xfId="0" applyNumberFormat="1" applyFont="1" applyProtection="1">
      <protection locked="0"/>
    </xf>
    <xf numFmtId="0" fontId="13" fillId="0" borderId="0" xfId="0" applyNumberFormat="1" applyFont="1" applyAlignment="1">
      <alignment vertical="top"/>
    </xf>
    <xf numFmtId="0" fontId="33" fillId="0" borderId="0" xfId="0" applyFont="1" applyBorder="1"/>
    <xf numFmtId="168" fontId="8" fillId="0" borderId="0" xfId="4" applyNumberFormat="1" applyFont="1" applyBorder="1" applyAlignment="1" applyProtection="1">
      <alignment horizontal="right"/>
      <protection locked="0" hidden="1"/>
    </xf>
    <xf numFmtId="0" fontId="8" fillId="0" borderId="0" xfId="0" applyNumberFormat="1" applyFont="1" applyBorder="1" applyAlignment="1">
      <alignment horizontal="left" vertical="center"/>
    </xf>
    <xf numFmtId="3" fontId="36" fillId="0" borderId="0" xfId="0" applyNumberFormat="1" applyFont="1" applyBorder="1" applyAlignment="1">
      <alignment horizontal="center" vertical="center"/>
    </xf>
    <xf numFmtId="165" fontId="37" fillId="0" borderId="0" xfId="0" applyNumberFormat="1" applyFont="1" applyBorder="1" applyAlignment="1">
      <alignment horizontal="center" vertical="center"/>
    </xf>
    <xf numFmtId="0" fontId="8" fillId="0" borderId="0" xfId="0" applyFont="1" applyAlignment="1">
      <alignment horizontal="left" vertical="top"/>
    </xf>
    <xf numFmtId="0" fontId="35" fillId="0" borderId="0" xfId="2" applyFont="1" applyAlignment="1" applyProtection="1">
      <alignment horizontal="left" vertical="top"/>
    </xf>
    <xf numFmtId="0" fontId="8" fillId="0" borderId="0" xfId="0" applyFont="1" applyFill="1" applyAlignment="1">
      <alignment horizontal="left" vertical="top"/>
    </xf>
    <xf numFmtId="3" fontId="33" fillId="0" borderId="0" xfId="0" applyNumberFormat="1" applyFont="1" applyFill="1" applyBorder="1" applyAlignment="1">
      <alignment horizontal="center" vertical="center"/>
    </xf>
    <xf numFmtId="165" fontId="38" fillId="0" borderId="0" xfId="0" applyNumberFormat="1" applyFont="1" applyBorder="1" applyAlignment="1">
      <alignment horizontal="center" vertical="center"/>
    </xf>
    <xf numFmtId="0" fontId="13" fillId="0" borderId="15" xfId="0" applyFont="1" applyFill="1" applyBorder="1" applyAlignment="1">
      <alignment horizontal="left" vertical="center" wrapText="1"/>
    </xf>
    <xf numFmtId="0" fontId="39" fillId="0" borderId="0" xfId="0" applyFont="1"/>
    <xf numFmtId="0" fontId="6" fillId="2" borderId="15" xfId="0" applyFont="1" applyFill="1" applyBorder="1" applyAlignment="1">
      <alignment horizontal="center" vertical="center"/>
    </xf>
    <xf numFmtId="169" fontId="7" fillId="0" borderId="1" xfId="1" applyNumberFormat="1" applyFont="1" applyFill="1" applyBorder="1" applyAlignment="1">
      <alignment horizontal="center" vertical="center"/>
    </xf>
    <xf numFmtId="0" fontId="39" fillId="0" borderId="0" xfId="6" applyFont="1"/>
    <xf numFmtId="0" fontId="40"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5" fillId="0" borderId="0" xfId="2" applyFont="1" applyAlignment="1" applyProtection="1">
      <alignment horizontal="left"/>
    </xf>
    <xf numFmtId="0" fontId="6" fillId="0" borderId="1" xfId="0" applyFont="1" applyBorder="1" applyAlignment="1">
      <alignment vertical="center"/>
    </xf>
    <xf numFmtId="3" fontId="13" fillId="0" borderId="15" xfId="0" applyNumberFormat="1" applyFont="1" applyFill="1" applyBorder="1" applyAlignment="1">
      <alignment horizontal="left" vertical="center"/>
    </xf>
    <xf numFmtId="165" fontId="6" fillId="4" borderId="11" xfId="0" applyNumberFormat="1" applyFont="1" applyFill="1" applyBorder="1" applyAlignment="1">
      <alignment horizontal="center" vertical="center"/>
    </xf>
    <xf numFmtId="165" fontId="7" fillId="4" borderId="9" xfId="0" applyNumberFormat="1" applyFont="1" applyFill="1" applyBorder="1" applyAlignment="1">
      <alignment horizontal="center" vertical="center"/>
    </xf>
    <xf numFmtId="165" fontId="14" fillId="4" borderId="6" xfId="0" applyNumberFormat="1" applyFont="1" applyFill="1" applyBorder="1" applyAlignment="1">
      <alignment horizontal="center"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6" fillId="0" borderId="15" xfId="0" applyFont="1" applyFill="1" applyBorder="1" applyAlignment="1">
      <alignment vertical="center" wrapText="1"/>
    </xf>
    <xf numFmtId="0" fontId="42" fillId="0" borderId="0" xfId="0" applyFont="1"/>
    <xf numFmtId="0" fontId="6" fillId="2" borderId="1" xfId="0" applyFont="1" applyFill="1" applyBorder="1" applyAlignment="1">
      <alignment horizontal="center" vertical="center"/>
    </xf>
    <xf numFmtId="0" fontId="7" fillId="0" borderId="4" xfId="0" applyFont="1" applyBorder="1" applyAlignment="1">
      <alignment horizontal="left" vertical="center" wrapText="1"/>
    </xf>
    <xf numFmtId="165" fontId="43" fillId="0" borderId="5" xfId="0" applyNumberFormat="1" applyFont="1" applyBorder="1" applyAlignment="1">
      <alignment horizontal="center" vertical="center"/>
    </xf>
    <xf numFmtId="165" fontId="43" fillId="0" borderId="15" xfId="0" applyNumberFormat="1" applyFont="1" applyBorder="1" applyAlignment="1">
      <alignment horizontal="center" vertical="center"/>
    </xf>
    <xf numFmtId="165" fontId="43" fillId="0" borderId="4" xfId="0" applyNumberFormat="1" applyFont="1" applyBorder="1" applyAlignment="1">
      <alignment horizontal="center" vertical="center"/>
    </xf>
    <xf numFmtId="0" fontId="2" fillId="0" borderId="0" xfId="4" applyFont="1" applyBorder="1" applyAlignment="1" applyProtection="1">
      <alignment horizontal="left" indent="1"/>
      <protection locked="0" hidden="1"/>
    </xf>
    <xf numFmtId="2" fontId="2" fillId="0" borderId="0" xfId="4" applyNumberFormat="1" applyFont="1" applyBorder="1" applyAlignment="1" applyProtection="1">
      <alignment horizontal="right"/>
      <protection locked="0" hidden="1"/>
    </xf>
    <xf numFmtId="0" fontId="0" fillId="0" borderId="0" xfId="0" applyBorder="1" applyAlignment="1">
      <alignment wrapText="1"/>
    </xf>
    <xf numFmtId="17" fontId="0" fillId="0" borderId="0" xfId="0" applyNumberFormat="1" applyBorder="1"/>
    <xf numFmtId="0" fontId="0" fillId="0" borderId="0" xfId="0" applyFont="1" applyBorder="1"/>
    <xf numFmtId="0" fontId="0" fillId="0" borderId="0" xfId="0" applyFont="1" applyBorder="1" applyAlignment="1">
      <alignment wrapText="1"/>
    </xf>
    <xf numFmtId="0" fontId="1" fillId="0" borderId="0" xfId="0" applyFont="1" applyBorder="1" applyAlignment="1">
      <alignment wrapText="1"/>
    </xf>
    <xf numFmtId="0" fontId="2" fillId="0" borderId="0" xfId="2" quotePrefix="1" applyFont="1" applyAlignment="1" applyProtection="1"/>
    <xf numFmtId="0" fontId="2" fillId="0" borderId="0" xfId="2" quotePrefix="1" applyFont="1" applyAlignment="1" applyProtection="1">
      <alignment vertical="top" wrapText="1"/>
    </xf>
    <xf numFmtId="0" fontId="0" fillId="0" borderId="1" xfId="0" applyFont="1" applyBorder="1" applyAlignment="1">
      <alignment horizontal="center" vertical="center"/>
    </xf>
    <xf numFmtId="0" fontId="7" fillId="0" borderId="15" xfId="0" applyFont="1" applyBorder="1" applyAlignment="1">
      <alignment horizontal="left" vertical="center" wrapText="1"/>
    </xf>
    <xf numFmtId="0" fontId="20" fillId="0" borderId="1" xfId="0" applyFont="1" applyBorder="1" applyAlignment="1">
      <alignment horizontal="left" vertical="center" wrapText="1"/>
    </xf>
    <xf numFmtId="0" fontId="5" fillId="0" borderId="0" xfId="2" quotePrefix="1" applyAlignment="1" applyProtection="1">
      <alignment vertical="top"/>
    </xf>
    <xf numFmtId="0" fontId="5" fillId="0" borderId="0" xfId="2" quotePrefix="1" applyNumberFormat="1" applyAlignment="1" applyProtection="1">
      <alignment vertical="top"/>
    </xf>
    <xf numFmtId="0" fontId="5" fillId="0" borderId="0" xfId="2" applyAlignment="1" applyProtection="1">
      <alignment vertical="top"/>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7" fillId="0" borderId="8"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0" fillId="0" borderId="1" xfId="0" applyFont="1" applyBorder="1" applyAlignment="1">
      <alignment horizontal="left" vertical="center" wrapText="1"/>
    </xf>
    <xf numFmtId="0" fontId="6" fillId="0" borderId="0" xfId="0" applyFont="1" applyFill="1" applyBorder="1" applyAlignment="1">
      <alignment horizontal="left" vertical="center" wrapText="1"/>
    </xf>
    <xf numFmtId="0" fontId="44" fillId="2" borderId="2"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1" xfId="0" applyFont="1" applyFill="1" applyBorder="1" applyAlignment="1">
      <alignment horizontal="left" vertical="center" wrapText="1"/>
    </xf>
    <xf numFmtId="0" fontId="7" fillId="0" borderId="2" xfId="0" applyFont="1" applyBorder="1" applyAlignment="1">
      <alignment vertical="center" wrapText="1"/>
    </xf>
    <xf numFmtId="0" fontId="0" fillId="0" borderId="0" xfId="0" applyAlignment="1">
      <alignment vertical="center" wrapText="1"/>
    </xf>
    <xf numFmtId="0" fontId="1" fillId="0" borderId="0" xfId="0" applyFont="1" applyFill="1" applyBorder="1"/>
    <xf numFmtId="0" fontId="6" fillId="0" borderId="0" xfId="0" applyFont="1"/>
    <xf numFmtId="0" fontId="45" fillId="0" borderId="1" xfId="2" applyFont="1" applyBorder="1" applyAlignment="1" applyProtection="1">
      <alignment horizontal="left" vertical="center" wrapText="1"/>
    </xf>
    <xf numFmtId="0" fontId="46" fillId="0" borderId="0" xfId="0" applyFont="1" applyAlignment="1">
      <alignment horizontal="left" vertical="center" wrapText="1"/>
    </xf>
    <xf numFmtId="0" fontId="45" fillId="0" borderId="0" xfId="2" applyFont="1" applyAlignment="1" applyProtection="1">
      <alignment horizontal="left" vertical="center" wrapText="1"/>
    </xf>
    <xf numFmtId="0" fontId="6" fillId="6" borderId="1" xfId="0" applyFont="1" applyFill="1" applyBorder="1" applyAlignment="1">
      <alignment vertical="center" wrapText="1"/>
    </xf>
    <xf numFmtId="17" fontId="7" fillId="0" borderId="1" xfId="0" applyNumberFormat="1" applyFont="1" applyBorder="1" applyAlignment="1">
      <alignment horizontal="left" vertical="center" wrapText="1"/>
    </xf>
    <xf numFmtId="17" fontId="7" fillId="0" borderId="1" xfId="0" quotePrefix="1" applyNumberFormat="1" applyFont="1" applyBorder="1" applyAlignment="1">
      <alignment horizontal="left" vertical="center" wrapText="1"/>
    </xf>
    <xf numFmtId="0" fontId="16" fillId="0" borderId="1" xfId="0" applyFont="1" applyBorder="1" applyAlignment="1">
      <alignment horizontal="left" vertical="center" wrapText="1"/>
    </xf>
    <xf numFmtId="0" fontId="6" fillId="7" borderId="1" xfId="0" applyFont="1" applyFill="1" applyBorder="1" applyAlignment="1">
      <alignment horizontal="left" vertical="center"/>
    </xf>
    <xf numFmtId="0" fontId="6" fillId="0" borderId="0" xfId="0" applyFont="1" applyBorder="1"/>
    <xf numFmtId="3" fontId="16" fillId="0" borderId="1" xfId="0" applyNumberFormat="1" applyFont="1" applyBorder="1" applyAlignment="1">
      <alignment horizontal="center" vertical="center"/>
    </xf>
    <xf numFmtId="165" fontId="4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165" fontId="47" fillId="0" borderId="1" xfId="0" applyNumberFormat="1" applyFont="1" applyBorder="1" applyAlignment="1">
      <alignment horizontal="center" vertic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3" fontId="16" fillId="0" borderId="15" xfId="0" applyNumberFormat="1" applyFont="1" applyBorder="1" applyAlignment="1">
      <alignment horizontal="center" vertical="center"/>
    </xf>
    <xf numFmtId="0" fontId="14" fillId="0" borderId="0" xfId="0" applyFont="1" applyBorder="1"/>
    <xf numFmtId="3" fontId="16" fillId="0" borderId="0" xfId="0" applyNumberFormat="1" applyFont="1" applyBorder="1" applyAlignment="1">
      <alignment horizontal="center" vertical="center"/>
    </xf>
    <xf numFmtId="3" fontId="13" fillId="0" borderId="15" xfId="0" applyNumberFormat="1" applyFont="1" applyBorder="1" applyAlignment="1">
      <alignment horizontal="center" vertical="center"/>
    </xf>
    <xf numFmtId="0" fontId="48" fillId="0" borderId="0" xfId="0" applyFont="1"/>
    <xf numFmtId="165" fontId="43" fillId="0" borderId="1" xfId="0" applyNumberFormat="1" applyFont="1" applyFill="1" applyBorder="1" applyAlignment="1">
      <alignment horizontal="center" vertical="center"/>
    </xf>
    <xf numFmtId="165" fontId="14" fillId="5" borderId="8" xfId="0" applyNumberFormat="1" applyFont="1" applyFill="1" applyBorder="1" applyAlignment="1">
      <alignment horizontal="center" vertical="center"/>
    </xf>
    <xf numFmtId="165" fontId="15" fillId="5" borderId="8" xfId="0" applyNumberFormat="1" applyFont="1" applyFill="1" applyBorder="1" applyAlignment="1">
      <alignment horizontal="center" vertical="center"/>
    </xf>
    <xf numFmtId="0" fontId="20" fillId="0" borderId="12" xfId="0" applyFont="1" applyBorder="1" applyAlignment="1">
      <alignment vertical="center"/>
    </xf>
    <xf numFmtId="0" fontId="20" fillId="0" borderId="7" xfId="0" applyFont="1" applyBorder="1" applyAlignment="1">
      <alignment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11" xfId="0" applyFont="1" applyBorder="1" applyAlignment="1">
      <alignment vertical="center"/>
    </xf>
    <xf numFmtId="165" fontId="43" fillId="0" borderId="4" xfId="0" applyNumberFormat="1" applyFont="1" applyFill="1" applyBorder="1" applyAlignment="1">
      <alignment horizontal="center" vertical="center"/>
    </xf>
    <xf numFmtId="0" fontId="13" fillId="0" borderId="4" xfId="0" applyFont="1" applyBorder="1" applyAlignment="1">
      <alignment horizontal="left" vertical="center" wrapText="1"/>
    </xf>
    <xf numFmtId="165" fontId="47" fillId="0" borderId="4" xfId="0" applyNumberFormat="1" applyFont="1" applyFill="1" applyBorder="1" applyAlignment="1">
      <alignment horizontal="center" vertical="center"/>
    </xf>
    <xf numFmtId="0" fontId="16" fillId="0" borderId="15" xfId="0" applyFont="1" applyBorder="1" applyAlignment="1">
      <alignment horizontal="left" vertical="center" wrapText="1"/>
    </xf>
    <xf numFmtId="165" fontId="43" fillId="0" borderId="15" xfId="0" applyNumberFormat="1" applyFont="1" applyFill="1" applyBorder="1" applyAlignment="1">
      <alignment horizontal="center" vertical="center"/>
    </xf>
    <xf numFmtId="0" fontId="16" fillId="0" borderId="0" xfId="0" applyFont="1" applyBorder="1" applyAlignment="1">
      <alignment horizontal="left" vertical="center" wrapText="1"/>
    </xf>
    <xf numFmtId="165" fontId="43" fillId="0" borderId="0" xfId="0" applyNumberFormat="1" applyFont="1" applyFill="1" applyBorder="1" applyAlignment="1">
      <alignment horizontal="center" vertical="center"/>
    </xf>
    <xf numFmtId="0" fontId="40" fillId="0" borderId="0" xfId="0" applyFont="1" applyBorder="1" applyAlignment="1">
      <alignment horizontal="left" vertical="center" wrapText="1"/>
    </xf>
    <xf numFmtId="0" fontId="49" fillId="0" borderId="0" xfId="0" applyFont="1"/>
    <xf numFmtId="0" fontId="44" fillId="0" borderId="0" xfId="0" applyFont="1" applyFill="1" applyBorder="1" applyAlignment="1">
      <alignment horizontal="left" vertical="center" wrapText="1"/>
    </xf>
    <xf numFmtId="0" fontId="30" fillId="0"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0" xfId="0" applyNumberFormat="1"/>
    <xf numFmtId="165" fontId="14" fillId="0" borderId="0" xfId="0" applyNumberFormat="1" applyFont="1" applyBorder="1" applyAlignment="1">
      <alignment horizontal="center" vertical="center" wrapText="1"/>
    </xf>
    <xf numFmtId="0" fontId="6" fillId="2" borderId="1" xfId="0" applyFont="1" applyFill="1" applyBorder="1" applyAlignment="1">
      <alignment horizontal="center" vertical="center"/>
    </xf>
    <xf numFmtId="0" fontId="7" fillId="0" borderId="0" xfId="0" applyFont="1" applyBorder="1" applyAlignment="1">
      <alignment horizontal="left" vertical="center" wrapText="1"/>
    </xf>
    <xf numFmtId="0" fontId="0" fillId="5" borderId="0" xfId="0" applyFill="1"/>
    <xf numFmtId="0" fontId="1" fillId="8" borderId="0" xfId="0" applyFont="1" applyFill="1" applyBorder="1"/>
    <xf numFmtId="0" fontId="0" fillId="5" borderId="0" xfId="0" applyFill="1" applyBorder="1"/>
    <xf numFmtId="0" fontId="0" fillId="5" borderId="0" xfId="0" applyFill="1" applyBorder="1" applyAlignment="1">
      <alignment horizontal="left"/>
    </xf>
    <xf numFmtId="0" fontId="0" fillId="5" borderId="0" xfId="0" applyNumberFormat="1" applyFill="1" applyBorder="1"/>
    <xf numFmtId="0" fontId="1" fillId="8" borderId="0" xfId="0" applyFont="1" applyFill="1" applyBorder="1" applyAlignment="1">
      <alignment horizontal="left"/>
    </xf>
    <xf numFmtId="0" fontId="1" fillId="8" borderId="0" xfId="0" applyNumberFormat="1" applyFont="1" applyFill="1" applyBorder="1"/>
    <xf numFmtId="0" fontId="23" fillId="5" borderId="0" xfId="0" applyNumberFormat="1" applyFont="1" applyFill="1" applyAlignment="1">
      <alignment vertical="top"/>
    </xf>
    <xf numFmtId="0" fontId="24" fillId="5" borderId="0" xfId="0" applyNumberFormat="1" applyFont="1" applyFill="1" applyAlignment="1">
      <alignment vertical="top"/>
    </xf>
    <xf numFmtId="0" fontId="25" fillId="5" borderId="0" xfId="0" applyFont="1" applyFill="1"/>
    <xf numFmtId="0" fontId="9" fillId="5" borderId="0" xfId="0" applyNumberFormat="1" applyFont="1" applyFill="1" applyAlignment="1">
      <alignment vertical="top"/>
    </xf>
    <xf numFmtId="0" fontId="17" fillId="5" borderId="0" xfId="0" applyNumberFormat="1" applyFont="1" applyFill="1" applyAlignment="1">
      <alignment vertical="top"/>
    </xf>
    <xf numFmtId="0" fontId="16" fillId="5" borderId="4" xfId="0" applyFont="1" applyFill="1" applyBorder="1" applyAlignment="1">
      <alignment horizontal="left" vertical="center"/>
    </xf>
    <xf numFmtId="3" fontId="7" fillId="5" borderId="9" xfId="0" applyNumberFormat="1" applyFont="1" applyFill="1" applyBorder="1" applyAlignment="1">
      <alignment horizontal="center" vertical="center"/>
    </xf>
    <xf numFmtId="165" fontId="14" fillId="5" borderId="4" xfId="0" applyNumberFormat="1" applyFont="1" applyFill="1" applyBorder="1" applyAlignment="1">
      <alignment horizontal="center" vertical="center"/>
    </xf>
    <xf numFmtId="0" fontId="16" fillId="5" borderId="5" xfId="0" applyNumberFormat="1" applyFont="1" applyFill="1" applyBorder="1" applyAlignment="1">
      <alignment horizontal="left" vertical="center"/>
    </xf>
    <xf numFmtId="0" fontId="16" fillId="5" borderId="15" xfId="0" applyNumberFormat="1" applyFont="1" applyFill="1" applyBorder="1" applyAlignment="1">
      <alignment horizontal="left" vertical="center"/>
    </xf>
    <xf numFmtId="165" fontId="14" fillId="5" borderId="15" xfId="0" applyNumberFormat="1" applyFont="1" applyFill="1" applyBorder="1" applyAlignment="1">
      <alignment horizontal="center" vertical="center"/>
    </xf>
    <xf numFmtId="0" fontId="13" fillId="5" borderId="1" xfId="0" applyNumberFormat="1" applyFont="1" applyFill="1" applyBorder="1" applyAlignment="1">
      <alignment horizontal="left" vertical="center"/>
    </xf>
    <xf numFmtId="165" fontId="15" fillId="5" borderId="1" xfId="0" applyNumberFormat="1" applyFont="1" applyFill="1" applyBorder="1" applyAlignment="1">
      <alignment horizontal="center" vertical="center"/>
    </xf>
    <xf numFmtId="3" fontId="6" fillId="5" borderId="1" xfId="0" applyNumberFormat="1" applyFont="1" applyFill="1" applyBorder="1" applyAlignment="1">
      <alignment horizontal="center" vertical="center"/>
    </xf>
    <xf numFmtId="0" fontId="7" fillId="5" borderId="0" xfId="0" applyFont="1" applyFill="1"/>
    <xf numFmtId="0" fontId="8" fillId="5" borderId="0" xfId="0" applyFont="1" applyFill="1" applyAlignment="1">
      <alignment horizontal="left" vertical="center"/>
    </xf>
    <xf numFmtId="0" fontId="33" fillId="5" borderId="0" xfId="0" applyFont="1" applyFill="1" applyAlignment="1">
      <alignment horizontal="left" vertical="top"/>
    </xf>
    <xf numFmtId="165" fontId="33" fillId="5" borderId="0" xfId="3" applyNumberFormat="1" applyFont="1" applyFill="1" applyAlignment="1">
      <alignment horizontal="left" vertical="top"/>
    </xf>
    <xf numFmtId="3" fontId="8" fillId="5" borderId="0" xfId="0" applyNumberFormat="1" applyFont="1" applyFill="1" applyAlignment="1">
      <alignment horizontal="left" vertical="top"/>
    </xf>
    <xf numFmtId="0" fontId="33" fillId="5" borderId="0" xfId="0" applyFont="1" applyFill="1"/>
    <xf numFmtId="0" fontId="35" fillId="5" borderId="0" xfId="2" applyFont="1" applyFill="1" applyAlignment="1" applyProtection="1"/>
    <xf numFmtId="0" fontId="33" fillId="5" borderId="0" xfId="0" applyFont="1" applyFill="1" applyBorder="1" applyAlignment="1"/>
    <xf numFmtId="0" fontId="13" fillId="5" borderId="0" xfId="0" applyFont="1" applyFill="1" applyAlignment="1">
      <alignment vertical="top"/>
    </xf>
    <xf numFmtId="0" fontId="10" fillId="5" borderId="0" xfId="0" applyFont="1" applyFill="1" applyBorder="1" applyAlignment="1">
      <alignment horizontal="left" vertical="center" wrapText="1"/>
    </xf>
    <xf numFmtId="0" fontId="0" fillId="5" borderId="0" xfId="0" applyFill="1" applyAlignment="1">
      <alignment horizontal="left" vertical="top"/>
    </xf>
    <xf numFmtId="0" fontId="17" fillId="5" borderId="0" xfId="0" applyFont="1" applyFill="1" applyAlignment="1">
      <alignment vertical="top"/>
    </xf>
    <xf numFmtId="0" fontId="9" fillId="5" borderId="0" xfId="0" applyFont="1" applyFill="1" applyAlignment="1">
      <alignment vertical="top"/>
    </xf>
    <xf numFmtId="3" fontId="7" fillId="5" borderId="4" xfId="0" applyNumberFormat="1" applyFont="1" applyFill="1" applyBorder="1" applyAlignment="1">
      <alignment horizontal="center" vertical="center"/>
    </xf>
    <xf numFmtId="3" fontId="7" fillId="5" borderId="5" xfId="0" applyNumberFormat="1" applyFont="1" applyFill="1" applyBorder="1" applyAlignment="1">
      <alignment horizontal="center" vertical="center"/>
    </xf>
    <xf numFmtId="3" fontId="6" fillId="5" borderId="15" xfId="0" applyNumberFormat="1" applyFont="1" applyFill="1" applyBorder="1" applyAlignment="1">
      <alignment horizontal="center" vertical="center"/>
    </xf>
    <xf numFmtId="165" fontId="15" fillId="5" borderId="15" xfId="0" applyNumberFormat="1" applyFont="1" applyFill="1" applyBorder="1" applyAlignment="1">
      <alignment horizontal="center" vertical="center"/>
    </xf>
    <xf numFmtId="3" fontId="7" fillId="5" borderId="4" xfId="0" applyNumberFormat="1" applyFont="1" applyFill="1" applyBorder="1" applyAlignment="1">
      <alignment horizontal="left" vertical="center"/>
    </xf>
    <xf numFmtId="3" fontId="7" fillId="5" borderId="5" xfId="0" applyNumberFormat="1" applyFont="1" applyFill="1" applyBorder="1" applyAlignment="1">
      <alignment horizontal="left" vertical="center"/>
    </xf>
    <xf numFmtId="3" fontId="6" fillId="5" borderId="15" xfId="0" applyNumberFormat="1" applyFont="1" applyFill="1" applyBorder="1" applyAlignment="1">
      <alignment horizontal="left" vertical="center"/>
    </xf>
    <xf numFmtId="3" fontId="6" fillId="5" borderId="4" xfId="0" applyNumberFormat="1" applyFont="1" applyFill="1" applyBorder="1" applyAlignment="1">
      <alignment horizontal="left" vertical="center"/>
    </xf>
    <xf numFmtId="3" fontId="6" fillId="5" borderId="4" xfId="0" applyNumberFormat="1" applyFont="1" applyFill="1" applyBorder="1" applyAlignment="1">
      <alignment horizontal="center" vertical="center"/>
    </xf>
    <xf numFmtId="165" fontId="15" fillId="5" borderId="4" xfId="0" applyNumberFormat="1" applyFont="1" applyFill="1" applyBorder="1" applyAlignment="1">
      <alignment horizontal="center" vertical="center"/>
    </xf>
    <xf numFmtId="3" fontId="6" fillId="5" borderId="5" xfId="0" applyNumberFormat="1" applyFont="1" applyFill="1" applyBorder="1" applyAlignment="1">
      <alignment horizontal="left" vertical="center"/>
    </xf>
    <xf numFmtId="3" fontId="6" fillId="5" borderId="5" xfId="0" applyNumberFormat="1" applyFont="1" applyFill="1" applyBorder="1" applyAlignment="1">
      <alignment horizontal="center" vertical="center"/>
    </xf>
    <xf numFmtId="0" fontId="0" fillId="0" borderId="0" xfId="0" applyFill="1"/>
    <xf numFmtId="3" fontId="0" fillId="0" borderId="0" xfId="0" applyNumberFormat="1" applyFill="1" applyBorder="1" applyAlignment="1">
      <alignment horizontal="center"/>
    </xf>
    <xf numFmtId="3" fontId="1"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0" fontId="0" fillId="0" borderId="0" xfId="0" applyNumberFormat="1" applyFill="1" applyBorder="1"/>
    <xf numFmtId="3" fontId="6" fillId="5" borderId="11" xfId="0" applyNumberFormat="1" applyFont="1" applyFill="1" applyBorder="1" applyAlignment="1">
      <alignment horizontal="center" vertical="center"/>
    </xf>
    <xf numFmtId="3" fontId="13" fillId="5" borderId="15" xfId="0" applyNumberFormat="1" applyFont="1" applyFill="1" applyBorder="1" applyAlignment="1">
      <alignment horizontal="left" vertical="center"/>
    </xf>
    <xf numFmtId="0" fontId="13" fillId="0" borderId="0" xfId="0" applyFont="1" applyFill="1" applyAlignment="1">
      <alignment vertical="top"/>
    </xf>
    <xf numFmtId="0" fontId="10" fillId="0" borderId="0" xfId="0" applyFont="1" applyFill="1" applyBorder="1" applyAlignment="1">
      <alignment horizontal="left" vertical="center" wrapText="1"/>
    </xf>
    <xf numFmtId="0" fontId="0" fillId="0" borderId="0" xfId="0" applyFill="1" applyAlignment="1">
      <alignment horizontal="left" vertical="top"/>
    </xf>
    <xf numFmtId="0" fontId="17" fillId="0" borderId="0" xfId="0" applyFont="1" applyFill="1" applyAlignment="1">
      <alignment vertical="top"/>
    </xf>
    <xf numFmtId="3" fontId="8" fillId="0" borderId="0" xfId="0" applyNumberFormat="1" applyFont="1" applyFill="1" applyAlignment="1">
      <alignment horizontal="left" vertical="top"/>
    </xf>
    <xf numFmtId="0" fontId="9" fillId="0" borderId="0" xfId="0" applyFont="1" applyFill="1" applyAlignment="1">
      <alignment vertical="top"/>
    </xf>
    <xf numFmtId="3" fontId="7" fillId="0" borderId="15" xfId="0" applyNumberFormat="1" applyFont="1" applyFill="1" applyBorder="1" applyAlignment="1">
      <alignment horizontal="center"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6" fillId="0" borderId="2" xfId="0" applyFont="1" applyFill="1" applyBorder="1" applyAlignment="1">
      <alignment vertical="center"/>
    </xf>
    <xf numFmtId="0" fontId="7" fillId="0" borderId="3" xfId="0" applyFont="1" applyFill="1" applyBorder="1" applyAlignment="1">
      <alignment vertical="center"/>
    </xf>
    <xf numFmtId="3" fontId="6" fillId="0" borderId="15" xfId="0" applyNumberFormat="1" applyFont="1" applyFill="1" applyBorder="1" applyAlignment="1">
      <alignment horizontal="center" vertical="center"/>
    </xf>
    <xf numFmtId="0" fontId="8" fillId="0" borderId="0" xfId="0" applyFont="1" applyFill="1"/>
    <xf numFmtId="0" fontId="18" fillId="0" borderId="0" xfId="0" applyFont="1" applyFill="1" applyAlignment="1">
      <alignment horizontal="left" vertical="top"/>
    </xf>
    <xf numFmtId="0" fontId="33" fillId="0" borderId="0" xfId="0" applyFont="1" applyFill="1"/>
    <xf numFmtId="0" fontId="8" fillId="0" borderId="0" xfId="0" applyFont="1" applyFill="1" applyAlignment="1">
      <alignment horizontal="left" vertical="center"/>
    </xf>
    <xf numFmtId="0" fontId="35" fillId="0" borderId="0" xfId="2" applyFont="1" applyFill="1" applyAlignment="1" applyProtection="1"/>
    <xf numFmtId="0" fontId="8" fillId="0" borderId="0" xfId="0" applyNumberFormat="1" applyFont="1" applyFill="1" applyBorder="1" applyAlignment="1">
      <alignment horizontal="left" vertical="top" wrapText="1"/>
    </xf>
    <xf numFmtId="3" fontId="18" fillId="0" borderId="0" xfId="0" applyNumberFormat="1" applyFont="1" applyFill="1" applyAlignment="1">
      <alignment horizontal="left" vertical="top"/>
    </xf>
    <xf numFmtId="0" fontId="13" fillId="2" borderId="2" xfId="0" applyFont="1" applyFill="1" applyBorder="1" applyAlignment="1">
      <alignment vertical="center"/>
    </xf>
    <xf numFmtId="0" fontId="2" fillId="0" borderId="0" xfId="7" applyFill="1" applyBorder="1" applyAlignment="1">
      <alignment horizontal="center" vertical="center" wrapText="1"/>
      <protection locked="0"/>
    </xf>
    <xf numFmtId="165" fontId="0" fillId="0" borderId="0" xfId="0" applyNumberFormat="1"/>
    <xf numFmtId="0" fontId="0" fillId="0" borderId="0" xfId="0" applyAlignment="1">
      <alignment wrapText="1"/>
    </xf>
    <xf numFmtId="165" fontId="7" fillId="0" borderId="1" xfId="0" applyNumberFormat="1" applyFont="1" applyBorder="1" applyAlignment="1">
      <alignment horizontal="center" vertical="center"/>
    </xf>
    <xf numFmtId="165" fontId="6" fillId="0" borderId="0" xfId="0" applyNumberFormat="1" applyFont="1" applyBorder="1" applyAlignment="1">
      <alignment horizontal="center" vertical="center"/>
    </xf>
    <xf numFmtId="0" fontId="6" fillId="0" borderId="0" xfId="0" applyFont="1" applyBorder="1" applyAlignment="1">
      <alignment horizontal="center" vertical="center"/>
    </xf>
    <xf numFmtId="165" fontId="7" fillId="0" borderId="4" xfId="0" applyNumberFormat="1" applyFont="1" applyBorder="1" applyAlignment="1">
      <alignment horizontal="center" vertical="center"/>
    </xf>
    <xf numFmtId="165" fontId="7" fillId="0" borderId="5" xfId="0" applyNumberFormat="1" applyFont="1" applyBorder="1" applyAlignment="1">
      <alignment horizontal="center" vertical="center"/>
    </xf>
    <xf numFmtId="165" fontId="7" fillId="0" borderId="15" xfId="0" applyNumberFormat="1" applyFont="1" applyBorder="1" applyAlignment="1">
      <alignment horizontal="center" vertical="center"/>
    </xf>
    <xf numFmtId="0" fontId="6" fillId="0" borderId="0" xfId="0" applyFont="1" applyBorder="1" applyAlignment="1">
      <alignment horizontal="left" vertical="center"/>
    </xf>
    <xf numFmtId="0" fontId="33" fillId="0" borderId="0" xfId="0" applyFont="1" applyBorder="1" applyAlignment="1">
      <alignment vertical="center"/>
    </xf>
    <xf numFmtId="0" fontId="33" fillId="0" borderId="0" xfId="0" applyFont="1" applyBorder="1" applyAlignment="1">
      <alignment horizontal="left"/>
    </xf>
    <xf numFmtId="0" fontId="6" fillId="2" borderId="1" xfId="0" applyFont="1" applyFill="1" applyBorder="1" applyAlignment="1">
      <alignment horizontal="center" vertical="center"/>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67" fontId="7" fillId="0" borderId="6" xfId="0" applyNumberFormat="1" applyFont="1" applyFill="1" applyBorder="1" applyAlignment="1">
      <alignment vertical="center"/>
    </xf>
    <xf numFmtId="167" fontId="7" fillId="0" borderId="7" xfId="0" applyNumberFormat="1" applyFont="1" applyFill="1" applyBorder="1" applyAlignment="1">
      <alignment vertical="center"/>
    </xf>
    <xf numFmtId="167" fontId="7" fillId="0" borderId="8" xfId="0" applyNumberFormat="1" applyFont="1" applyFill="1" applyBorder="1" applyAlignment="1">
      <alignment vertical="center"/>
    </xf>
    <xf numFmtId="167" fontId="7" fillId="0" borderId="9" xfId="0" applyNumberFormat="1" applyFont="1" applyFill="1" applyBorder="1" applyAlignment="1">
      <alignment vertical="center"/>
    </xf>
    <xf numFmtId="167" fontId="7" fillId="0" borderId="10" xfId="0" applyNumberFormat="1" applyFont="1" applyFill="1" applyBorder="1" applyAlignment="1">
      <alignment vertical="center"/>
    </xf>
    <xf numFmtId="167" fontId="7" fillId="0" borderId="11" xfId="0" applyNumberFormat="1" applyFont="1" applyFill="1" applyBorder="1" applyAlignment="1">
      <alignment vertical="center"/>
    </xf>
    <xf numFmtId="165" fontId="0" fillId="0" borderId="1" xfId="0" applyNumberFormat="1" applyBorder="1" applyAlignment="1">
      <alignment horizontal="center" vertical="center"/>
    </xf>
    <xf numFmtId="165" fontId="0" fillId="0" borderId="5" xfId="0" applyNumberFormat="1" applyBorder="1" applyAlignment="1">
      <alignment horizontal="center" vertical="center"/>
    </xf>
    <xf numFmtId="165" fontId="0" fillId="0" borderId="15" xfId="0" applyNumberFormat="1" applyBorder="1" applyAlignment="1">
      <alignment horizontal="center" vertical="center"/>
    </xf>
    <xf numFmtId="0" fontId="33" fillId="0" borderId="0" xfId="0" applyFont="1" applyBorder="1" applyAlignment="1">
      <alignment horizontal="left"/>
    </xf>
    <xf numFmtId="0" fontId="1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5" fillId="0" borderId="1" xfId="2" applyFont="1" applyBorder="1" applyAlignment="1" applyProtection="1">
      <alignment horizontal="left" vertical="center" wrapText="1"/>
    </xf>
    <xf numFmtId="0" fontId="20" fillId="0" borderId="0" xfId="0" applyFont="1" applyAlignment="1"/>
    <xf numFmtId="165" fontId="43" fillId="0" borderId="7" xfId="0" applyNumberFormat="1" applyFont="1" applyBorder="1" applyAlignment="1">
      <alignment horizontal="center" vertical="center"/>
    </xf>
    <xf numFmtId="165" fontId="43" fillId="0" borderId="6" xfId="0" applyNumberFormat="1" applyFont="1" applyBorder="1" applyAlignment="1">
      <alignment horizontal="center" vertical="center"/>
    </xf>
    <xf numFmtId="165" fontId="43" fillId="0" borderId="9" xfId="0" applyNumberFormat="1" applyFont="1" applyBorder="1" applyAlignment="1">
      <alignment horizontal="center" vertical="center"/>
    </xf>
    <xf numFmtId="165" fontId="43" fillId="0" borderId="8" xfId="0" applyNumberFormat="1" applyFont="1" applyBorder="1" applyAlignment="1">
      <alignment horizontal="center" vertical="center"/>
    </xf>
    <xf numFmtId="165" fontId="43" fillId="0" borderId="11" xfId="0" applyNumberFormat="1" applyFont="1" applyBorder="1" applyAlignment="1">
      <alignment horizontal="center" vertical="center"/>
    </xf>
    <xf numFmtId="165" fontId="43" fillId="0" borderId="10" xfId="0" applyNumberFormat="1" applyFont="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166" fontId="7" fillId="0" borderId="4" xfId="0" applyNumberFormat="1" applyFont="1" applyFill="1" applyBorder="1" applyAlignment="1">
      <alignment horizontal="center" vertical="center"/>
    </xf>
    <xf numFmtId="166" fontId="7" fillId="0" borderId="5" xfId="0" applyNumberFormat="1" applyFont="1" applyFill="1" applyBorder="1" applyAlignment="1">
      <alignment horizontal="center" vertical="center"/>
    </xf>
    <xf numFmtId="166" fontId="6" fillId="0" borderId="15"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13" fillId="2" borderId="3" xfId="0" applyFont="1" applyFill="1" applyBorder="1" applyAlignment="1">
      <alignment vertical="center"/>
    </xf>
    <xf numFmtId="0" fontId="7" fillId="0" borderId="2" xfId="0" applyFont="1" applyBorder="1"/>
    <xf numFmtId="0" fontId="7" fillId="0" borderId="14" xfId="0" applyFont="1" applyBorder="1"/>
    <xf numFmtId="0" fontId="7" fillId="0" borderId="3" xfId="0" applyFont="1" applyBorder="1"/>
    <xf numFmtId="0" fontId="7" fillId="0" borderId="10" xfId="0" applyFont="1" applyBorder="1" applyAlignment="1">
      <alignment vertical="center"/>
    </xf>
    <xf numFmtId="0" fontId="7" fillId="0" borderId="13" xfId="0" applyFont="1" applyBorder="1"/>
    <xf numFmtId="0" fontId="7" fillId="0" borderId="11" xfId="0" applyFont="1" applyBorder="1"/>
    <xf numFmtId="0" fontId="7" fillId="0" borderId="6" xfId="0" applyFont="1" applyFill="1" applyBorder="1"/>
    <xf numFmtId="0" fontId="7" fillId="0" borderId="12" xfId="0" applyFont="1" applyFill="1" applyBorder="1"/>
    <xf numFmtId="0" fontId="7" fillId="0" borderId="7" xfId="0" applyFont="1" applyFill="1" applyBorder="1"/>
    <xf numFmtId="165" fontId="43" fillId="0" borderId="6" xfId="0" applyNumberFormat="1" applyFont="1" applyFill="1" applyBorder="1" applyAlignment="1">
      <alignment horizontal="center" vertical="center"/>
    </xf>
    <xf numFmtId="165" fontId="47" fillId="0" borderId="6" xfId="0" applyNumberFormat="1" applyFont="1" applyFill="1" applyBorder="1" applyAlignment="1">
      <alignment horizontal="center" vertical="center"/>
    </xf>
    <xf numFmtId="165" fontId="43" fillId="0" borderId="10"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7" fillId="0" borderId="1" xfId="0" applyFont="1" applyBorder="1" applyAlignment="1">
      <alignment horizontal="left" vertical="center" wrapText="1"/>
    </xf>
    <xf numFmtId="170" fontId="0" fillId="0" borderId="0" xfId="0" applyNumberFormat="1"/>
    <xf numFmtId="171" fontId="0" fillId="0" borderId="0" xfId="0" applyNumberFormat="1"/>
    <xf numFmtId="0" fontId="0" fillId="0" borderId="0" xfId="0" applyProtection="1">
      <protection locked="0" hidden="1"/>
    </xf>
    <xf numFmtId="0" fontId="50" fillId="0" borderId="0" xfId="0" applyFont="1" applyProtection="1">
      <protection locked="0" hidden="1"/>
    </xf>
    <xf numFmtId="0" fontId="0" fillId="0" borderId="0" xfId="0" applyFill="1" applyProtection="1">
      <protection locked="0" hidden="1"/>
    </xf>
    <xf numFmtId="0" fontId="51" fillId="0" borderId="0" xfId="0" applyFont="1" applyAlignment="1">
      <alignment vertical="center"/>
    </xf>
    <xf numFmtId="0" fontId="13" fillId="2" borderId="21" xfId="0" applyFont="1" applyFill="1" applyBorder="1" applyAlignment="1" applyProtection="1">
      <alignment horizontal="center" vertical="center"/>
      <protection locked="0" hidden="1"/>
    </xf>
    <xf numFmtId="0" fontId="6" fillId="2" borderId="4" xfId="0" applyFont="1" applyFill="1" applyBorder="1" applyAlignment="1" applyProtection="1">
      <alignment horizontal="center" vertical="center"/>
      <protection locked="0" hidden="1"/>
    </xf>
    <xf numFmtId="0" fontId="6" fillId="2" borderId="22" xfId="0" applyFont="1" applyFill="1" applyBorder="1" applyAlignment="1" applyProtection="1">
      <alignment horizontal="center" vertical="center"/>
      <protection locked="0" hidden="1"/>
    </xf>
    <xf numFmtId="167" fontId="13" fillId="10" borderId="19" xfId="0" applyNumberFormat="1" applyFont="1" applyFill="1" applyBorder="1" applyAlignment="1" applyProtection="1">
      <alignment horizontal="center" vertical="center"/>
      <protection locked="0" hidden="1"/>
    </xf>
    <xf numFmtId="167" fontId="13" fillId="10" borderId="1" xfId="0" applyNumberFormat="1" applyFont="1" applyFill="1" applyBorder="1" applyAlignment="1" applyProtection="1">
      <alignment horizontal="center" vertical="center"/>
      <protection locked="0" hidden="1"/>
    </xf>
    <xf numFmtId="167" fontId="13" fillId="10" borderId="20" xfId="0" applyNumberFormat="1" applyFont="1" applyFill="1" applyBorder="1" applyAlignment="1" applyProtection="1">
      <alignment horizontal="center" vertical="center"/>
      <protection locked="0" hidden="1"/>
    </xf>
    <xf numFmtId="167" fontId="16" fillId="10" borderId="1" xfId="0" applyNumberFormat="1" applyFont="1" applyFill="1" applyBorder="1" applyAlignment="1" applyProtection="1">
      <alignment horizontal="center" vertical="center"/>
      <protection locked="0" hidden="1"/>
    </xf>
    <xf numFmtId="167" fontId="16" fillId="10" borderId="20" xfId="0" applyNumberFormat="1" applyFont="1" applyFill="1" applyBorder="1" applyAlignment="1" applyProtection="1">
      <alignment horizontal="center" vertical="center"/>
      <protection locked="0" hidden="1"/>
    </xf>
    <xf numFmtId="0" fontId="6" fillId="0" borderId="28" xfId="0" applyFont="1" applyFill="1" applyBorder="1" applyAlignment="1" applyProtection="1">
      <alignment vertical="center" wrapText="1"/>
      <protection locked="0" hidden="1"/>
    </xf>
    <xf numFmtId="0" fontId="7" fillId="0" borderId="28" xfId="0" applyFont="1" applyFill="1" applyBorder="1" applyAlignment="1" applyProtection="1">
      <alignment horizontal="left" vertical="center" wrapText="1"/>
      <protection locked="0" hidden="1"/>
    </xf>
    <xf numFmtId="0" fontId="7" fillId="0" borderId="29" xfId="0" applyFont="1" applyFill="1" applyBorder="1" applyAlignment="1" applyProtection="1">
      <alignment horizontal="left" vertical="center" wrapText="1"/>
      <protection locked="0" hidden="1"/>
    </xf>
    <xf numFmtId="167" fontId="13" fillId="0" borderId="19" xfId="0" applyNumberFormat="1" applyFont="1" applyFill="1" applyBorder="1" applyAlignment="1" applyProtection="1">
      <alignment horizontal="center" vertical="center"/>
      <protection locked="0" hidden="1"/>
    </xf>
    <xf numFmtId="167" fontId="13" fillId="0" borderId="1" xfId="0" applyNumberFormat="1" applyFont="1" applyFill="1" applyBorder="1" applyAlignment="1" applyProtection="1">
      <alignment horizontal="center" vertical="center"/>
      <protection locked="0" hidden="1"/>
    </xf>
    <xf numFmtId="167" fontId="13" fillId="0" borderId="20" xfId="0" applyNumberFormat="1" applyFont="1" applyFill="1" applyBorder="1" applyAlignment="1" applyProtection="1">
      <alignment horizontal="center" vertical="center"/>
      <protection locked="0" hidden="1"/>
    </xf>
    <xf numFmtId="167" fontId="16" fillId="0" borderId="1" xfId="0" applyNumberFormat="1" applyFont="1" applyFill="1" applyBorder="1" applyAlignment="1" applyProtection="1">
      <alignment horizontal="center" vertical="center"/>
      <protection locked="0" hidden="1"/>
    </xf>
    <xf numFmtId="167" fontId="16" fillId="0" borderId="20" xfId="0" applyNumberFormat="1" applyFont="1" applyFill="1" applyBorder="1" applyAlignment="1" applyProtection="1">
      <alignment horizontal="center" vertical="center"/>
      <protection locked="0" hidden="1"/>
    </xf>
    <xf numFmtId="167" fontId="13" fillId="11" borderId="1" xfId="0" applyNumberFormat="1" applyFont="1" applyFill="1" applyBorder="1" applyAlignment="1" applyProtection="1">
      <alignment horizontal="center" vertical="center"/>
      <protection locked="0" hidden="1"/>
    </xf>
    <xf numFmtId="167" fontId="16" fillId="11" borderId="1" xfId="0" applyNumberFormat="1" applyFont="1" applyFill="1" applyBorder="1" applyAlignment="1" applyProtection="1">
      <alignment horizontal="center" vertical="center"/>
      <protection locked="0" hidden="1"/>
    </xf>
    <xf numFmtId="167" fontId="16" fillId="11" borderId="24" xfId="0" applyNumberFormat="1" applyFont="1" applyFill="1" applyBorder="1" applyAlignment="1" applyProtection="1">
      <alignment horizontal="center" vertical="center"/>
      <protection locked="0" hidden="1"/>
    </xf>
    <xf numFmtId="167" fontId="13" fillId="11" borderId="19" xfId="0" applyNumberFormat="1" applyFont="1" applyFill="1" applyBorder="1" applyAlignment="1" applyProtection="1">
      <alignment horizontal="center" vertical="center"/>
      <protection locked="0" hidden="1"/>
    </xf>
    <xf numFmtId="167" fontId="13" fillId="11" borderId="23" xfId="0" applyNumberFormat="1" applyFont="1" applyFill="1" applyBorder="1" applyAlignment="1" applyProtection="1">
      <alignment horizontal="center" vertical="center"/>
      <protection locked="0" hidden="1"/>
    </xf>
    <xf numFmtId="167" fontId="16" fillId="11" borderId="20" xfId="0" applyNumberFormat="1" applyFont="1" applyFill="1" applyBorder="1" applyAlignment="1" applyProtection="1">
      <alignment horizontal="center" vertical="center"/>
      <protection locked="0" hidden="1"/>
    </xf>
    <xf numFmtId="167" fontId="16" fillId="11" borderId="25" xfId="0" applyNumberFormat="1" applyFont="1" applyFill="1" applyBorder="1" applyAlignment="1" applyProtection="1">
      <alignment horizontal="center" vertical="center"/>
      <protection locked="0" hidden="1"/>
    </xf>
    <xf numFmtId="0" fontId="7" fillId="0" borderId="1" xfId="0" applyFont="1" applyBorder="1" applyAlignment="1">
      <alignment horizontal="left" vertical="center" wrapText="1"/>
    </xf>
    <xf numFmtId="0" fontId="6" fillId="2" borderId="1" xfId="0" applyFont="1" applyFill="1" applyBorder="1" applyAlignment="1">
      <alignment horizontal="center" vertical="center"/>
    </xf>
    <xf numFmtId="0" fontId="45" fillId="0" borderId="1" xfId="2" applyFont="1" applyBorder="1" applyAlignment="1" applyProtection="1">
      <alignment horizontal="lef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center" vertical="center"/>
    </xf>
    <xf numFmtId="0" fontId="13" fillId="2" borderId="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7" fillId="0" borderId="7" xfId="0" applyFont="1" applyBorder="1" applyAlignment="1">
      <alignment horizontal="left" vertical="center" wrapText="1"/>
    </xf>
    <xf numFmtId="0" fontId="6" fillId="0" borderId="11" xfId="0" applyFont="1" applyBorder="1" applyAlignment="1">
      <alignment horizontal="left" vertical="center" wrapText="1"/>
    </xf>
    <xf numFmtId="0" fontId="7" fillId="0" borderId="9" xfId="0" applyFont="1" applyBorder="1" applyAlignment="1">
      <alignment horizontal="left" vertical="center" wrapText="1"/>
    </xf>
    <xf numFmtId="0" fontId="13" fillId="2" borderId="3"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45" fillId="0" borderId="0" xfId="2" applyFont="1" applyFill="1" applyBorder="1" applyAlignment="1" applyProtection="1">
      <alignment vertical="center"/>
    </xf>
    <xf numFmtId="0" fontId="7" fillId="0" borderId="8" xfId="0" applyFont="1" applyBorder="1" applyAlignment="1">
      <alignment vertical="center" wrapText="1"/>
    </xf>
    <xf numFmtId="9" fontId="14" fillId="0" borderId="5" xfId="0" applyNumberFormat="1" applyFont="1" applyFill="1" applyBorder="1" applyAlignment="1">
      <alignment horizontal="center" vertical="center"/>
    </xf>
    <xf numFmtId="9" fontId="0" fillId="0" borderId="0" xfId="0" applyNumberFormat="1"/>
    <xf numFmtId="9" fontId="15" fillId="0" borderId="4" xfId="0" applyNumberFormat="1" applyFont="1" applyFill="1" applyBorder="1" applyAlignment="1">
      <alignment horizontal="center" vertical="center"/>
    </xf>
    <xf numFmtId="0" fontId="7" fillId="0" borderId="0" xfId="0" applyFont="1" applyBorder="1" applyAlignment="1">
      <alignment vertical="center" wrapText="1"/>
    </xf>
    <xf numFmtId="9" fontId="14" fillId="4" borderId="5" xfId="0" applyNumberFormat="1" applyFont="1" applyFill="1" applyBorder="1" applyAlignment="1">
      <alignment horizontal="center" vertical="center"/>
    </xf>
    <xf numFmtId="9" fontId="15" fillId="0" borderId="5" xfId="0" applyNumberFormat="1" applyFont="1" applyFill="1" applyBorder="1" applyAlignment="1">
      <alignment horizontal="center" vertical="center"/>
    </xf>
    <xf numFmtId="9" fontId="0" fillId="4" borderId="0" xfId="0" applyNumberFormat="1" applyFill="1"/>
    <xf numFmtId="0" fontId="33" fillId="0" borderId="0" xfId="0" applyFont="1" applyBorder="1" applyAlignment="1">
      <alignment horizontal="left"/>
    </xf>
    <xf numFmtId="0" fontId="7" fillId="0" borderId="1" xfId="0" applyFont="1" applyBorder="1" applyAlignment="1">
      <alignment horizontal="left" vertical="center" wrapText="1"/>
    </xf>
    <xf numFmtId="0" fontId="6" fillId="2" borderId="1" xfId="0" applyFont="1" applyFill="1" applyBorder="1" applyAlignment="1">
      <alignment horizontal="center" vertical="center"/>
    </xf>
    <xf numFmtId="0" fontId="13" fillId="2" borderId="2" xfId="0" applyFont="1" applyFill="1" applyBorder="1" applyAlignment="1">
      <alignment horizontal="left" vertical="center" wrapText="1"/>
    </xf>
    <xf numFmtId="0" fontId="7" fillId="0" borderId="0" xfId="0" applyFont="1" applyBorder="1" applyAlignment="1">
      <alignment horizontal="left" vertical="center" wrapText="1"/>
    </xf>
    <xf numFmtId="0" fontId="13" fillId="2" borderId="3" xfId="0" applyFont="1" applyFill="1" applyBorder="1" applyAlignment="1">
      <alignment horizontal="left" vertical="center" wrapText="1"/>
    </xf>
    <xf numFmtId="0" fontId="7" fillId="0" borderId="6"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wrapText="1"/>
    </xf>
    <xf numFmtId="0" fontId="7" fillId="0" borderId="12" xfId="0" applyFont="1" applyBorder="1" applyAlignment="1">
      <alignment vertical="center" wrapText="1"/>
    </xf>
    <xf numFmtId="9" fontId="14" fillId="4" borderId="9" xfId="0" applyNumberFormat="1" applyFont="1" applyFill="1" applyBorder="1" applyAlignment="1">
      <alignment horizontal="center" vertical="center"/>
    </xf>
    <xf numFmtId="9" fontId="15" fillId="0" borderId="9" xfId="0" applyNumberFormat="1" applyFont="1" applyFill="1" applyBorder="1" applyAlignment="1">
      <alignment horizontal="center" vertical="center"/>
    </xf>
    <xf numFmtId="9" fontId="14" fillId="0" borderId="9" xfId="0" applyNumberFormat="1" applyFont="1" applyFill="1" applyBorder="1" applyAlignment="1">
      <alignment horizontal="center" vertical="center"/>
    </xf>
    <xf numFmtId="165" fontId="14" fillId="0" borderId="9" xfId="0" applyNumberFormat="1" applyFont="1" applyFill="1" applyBorder="1" applyAlignment="1">
      <alignment horizontal="center" vertical="center"/>
    </xf>
    <xf numFmtId="9" fontId="14" fillId="4" borderId="15" xfId="0" applyNumberFormat="1" applyFont="1" applyFill="1" applyBorder="1" applyAlignment="1">
      <alignment horizontal="center" vertical="center"/>
    </xf>
    <xf numFmtId="9" fontId="14" fillId="0" borderId="15" xfId="0" applyNumberFormat="1" applyFont="1" applyFill="1" applyBorder="1" applyAlignment="1">
      <alignment horizontal="center" vertical="center"/>
    </xf>
    <xf numFmtId="0" fontId="7" fillId="0" borderId="5" xfId="0" applyFont="1" applyFill="1" applyBorder="1" applyAlignment="1">
      <alignment vertical="center"/>
    </xf>
    <xf numFmtId="0" fontId="7" fillId="0" borderId="15" xfId="0" applyFont="1" applyFill="1" applyBorder="1" applyAlignment="1">
      <alignment vertical="center"/>
    </xf>
    <xf numFmtId="9" fontId="0" fillId="0" borderId="10" xfId="0" applyNumberFormat="1" applyBorder="1"/>
    <xf numFmtId="9" fontId="0" fillId="4" borderId="10" xfId="0" applyNumberFormat="1" applyFill="1" applyBorder="1"/>
    <xf numFmtId="9" fontId="0" fillId="4" borderId="8" xfId="0" applyNumberFormat="1" applyFill="1" applyBorder="1"/>
    <xf numFmtId="9" fontId="0" fillId="4" borderId="5" xfId="0" applyNumberFormat="1" applyFill="1" applyBorder="1"/>
    <xf numFmtId="9" fontId="0" fillId="4" borderId="9" xfId="0" applyNumberFormat="1" applyFill="1" applyBorder="1"/>
    <xf numFmtId="165" fontId="15" fillId="0" borderId="9" xfId="0" applyNumberFormat="1" applyFont="1" applyFill="1" applyBorder="1" applyAlignment="1">
      <alignment horizontal="center" vertical="center"/>
    </xf>
    <xf numFmtId="165" fontId="15" fillId="0" borderId="5" xfId="0" applyNumberFormat="1" applyFont="1" applyFill="1" applyBorder="1" applyAlignment="1">
      <alignment horizontal="center" vertical="center"/>
    </xf>
    <xf numFmtId="0" fontId="7" fillId="0" borderId="7" xfId="0" applyFont="1" applyBorder="1" applyAlignment="1">
      <alignment vertical="center" wrapText="1"/>
    </xf>
    <xf numFmtId="0" fontId="7" fillId="0" borderId="9" xfId="0" applyFont="1" applyBorder="1" applyAlignment="1">
      <alignment vertical="center" wrapText="1"/>
    </xf>
    <xf numFmtId="0" fontId="16" fillId="0" borderId="15" xfId="0" applyFont="1" applyFill="1" applyBorder="1" applyAlignment="1">
      <alignment vertical="center"/>
    </xf>
    <xf numFmtId="0" fontId="26" fillId="0" borderId="0" xfId="0" applyFont="1"/>
    <xf numFmtId="165" fontId="7" fillId="0" borderId="9" xfId="0" applyNumberFormat="1" applyFont="1" applyFill="1" applyBorder="1" applyAlignment="1">
      <alignment horizontal="left" vertical="center"/>
    </xf>
    <xf numFmtId="0" fontId="6" fillId="0" borderId="10" xfId="0" applyFont="1" applyBorder="1" applyAlignment="1">
      <alignment vertical="center"/>
    </xf>
    <xf numFmtId="165" fontId="14" fillId="0" borderId="7" xfId="0" applyNumberFormat="1" applyFont="1" applyFill="1" applyBorder="1" applyAlignment="1">
      <alignment horizontal="center" vertical="center"/>
    </xf>
    <xf numFmtId="16" fontId="7" fillId="0" borderId="9" xfId="0" applyNumberFormat="1" applyFont="1" applyBorder="1" applyAlignment="1">
      <alignment horizontal="left" vertical="center" wrapText="1"/>
    </xf>
    <xf numFmtId="165" fontId="43" fillId="0" borderId="5" xfId="0" applyNumberFormat="1" applyFont="1" applyFill="1" applyBorder="1" applyAlignment="1">
      <alignment horizontal="center" vertical="center"/>
    </xf>
    <xf numFmtId="165" fontId="43" fillId="0" borderId="7" xfId="0" applyNumberFormat="1" applyFont="1" applyFill="1" applyBorder="1" applyAlignment="1">
      <alignment horizontal="center" vertical="center"/>
    </xf>
    <xf numFmtId="165" fontId="43" fillId="0" borderId="9" xfId="0" applyNumberFormat="1" applyFont="1" applyFill="1" applyBorder="1" applyAlignment="1">
      <alignment horizontal="center" vertical="center"/>
    </xf>
    <xf numFmtId="165" fontId="14" fillId="5" borderId="0" xfId="0" applyNumberFormat="1" applyFont="1" applyFill="1" applyBorder="1" applyAlignment="1">
      <alignment horizontal="center" vertical="center"/>
    </xf>
    <xf numFmtId="165" fontId="47"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165" fontId="14" fillId="0" borderId="11" xfId="0" applyNumberFormat="1" applyFont="1" applyFill="1" applyBorder="1" applyAlignment="1">
      <alignment horizontal="center" vertical="center"/>
    </xf>
    <xf numFmtId="165" fontId="14" fillId="0" borderId="3" xfId="0" applyNumberFormat="1" applyFont="1" applyFill="1" applyBorder="1" applyAlignment="1">
      <alignment horizontal="center" vertical="center"/>
    </xf>
    <xf numFmtId="0" fontId="6" fillId="0" borderId="15" xfId="0" applyFont="1" applyBorder="1" applyAlignment="1">
      <alignment horizontal="left" vertical="center" wrapText="1"/>
    </xf>
    <xf numFmtId="0" fontId="16" fillId="0" borderId="5" xfId="0" applyFont="1" applyFill="1" applyBorder="1" applyAlignment="1">
      <alignment vertical="center"/>
    </xf>
    <xf numFmtId="165" fontId="47" fillId="0" borderId="11" xfId="0" applyNumberFormat="1" applyFont="1" applyFill="1" applyBorder="1" applyAlignment="1">
      <alignment horizontal="center" vertical="center"/>
    </xf>
    <xf numFmtId="165" fontId="43" fillId="4" borderId="4" xfId="0" applyNumberFormat="1" applyFont="1" applyFill="1" applyBorder="1" applyAlignment="1">
      <alignment horizontal="center" vertical="center"/>
    </xf>
    <xf numFmtId="165" fontId="43" fillId="4" borderId="5" xfId="0" applyNumberFormat="1" applyFont="1" applyFill="1" applyBorder="1" applyAlignment="1">
      <alignment horizontal="center" vertical="center"/>
    </xf>
    <xf numFmtId="165" fontId="47" fillId="0" borderId="15" xfId="0" applyNumberFormat="1" applyFont="1" applyFill="1" applyBorder="1" applyAlignment="1">
      <alignment horizontal="center" vertical="center"/>
    </xf>
    <xf numFmtId="0" fontId="0" fillId="0" borderId="0" xfId="0" applyBorder="1" applyAlignment="1">
      <alignment horizontal="left" vertical="center"/>
    </xf>
    <xf numFmtId="0" fontId="35" fillId="0" borderId="0" xfId="2" applyFont="1" applyBorder="1" applyAlignment="1" applyProtection="1">
      <alignment horizontal="left" vertical="center"/>
    </xf>
    <xf numFmtId="0" fontId="16" fillId="0" borderId="6" xfId="7" applyFont="1" applyFill="1" applyBorder="1" applyAlignment="1">
      <alignment horizontal="left" vertical="center" wrapText="1"/>
      <protection locked="0"/>
    </xf>
    <xf numFmtId="0" fontId="16" fillId="0" borderId="8" xfId="7" applyFont="1" applyFill="1" applyBorder="1" applyAlignment="1">
      <alignment horizontal="left" vertical="center" wrapText="1"/>
      <protection locked="0"/>
    </xf>
    <xf numFmtId="0" fontId="16" fillId="0" borderId="10" xfId="7" applyFont="1" applyFill="1" applyBorder="1" applyAlignment="1">
      <alignment horizontal="left" vertical="center" wrapText="1"/>
      <protection locked="0"/>
    </xf>
    <xf numFmtId="3" fontId="16" fillId="0" borderId="1" xfId="7" applyNumberFormat="1" applyFont="1" applyFill="1" applyBorder="1" applyAlignment="1">
      <alignment horizontal="center" vertical="center" wrapText="1"/>
      <protection locked="0"/>
    </xf>
    <xf numFmtId="3" fontId="16" fillId="0" borderId="4" xfId="7" applyNumberFormat="1" applyFont="1" applyFill="1" applyBorder="1" applyAlignment="1">
      <alignment horizontal="center" vertical="center" wrapText="1"/>
      <protection locked="0"/>
    </xf>
    <xf numFmtId="3" fontId="16" fillId="0" borderId="5" xfId="7" applyNumberFormat="1" applyFont="1" applyFill="1" applyBorder="1" applyAlignment="1">
      <alignment horizontal="center" vertical="center" wrapText="1"/>
      <protection locked="0"/>
    </xf>
    <xf numFmtId="3" fontId="16" fillId="0" borderId="15" xfId="7" applyNumberFormat="1" applyFont="1" applyFill="1" applyBorder="1" applyAlignment="1">
      <alignment horizontal="center" vertical="center" wrapText="1"/>
      <protection locked="0"/>
    </xf>
    <xf numFmtId="165" fontId="0" fillId="0" borderId="11" xfId="0" applyNumberFormat="1" applyFont="1" applyBorder="1" applyAlignment="1">
      <alignment horizontal="center" vertical="center"/>
    </xf>
    <xf numFmtId="165" fontId="0" fillId="0" borderId="4" xfId="0" applyNumberFormat="1" applyFont="1" applyBorder="1" applyAlignment="1">
      <alignment horizontal="center" vertical="center"/>
    </xf>
    <xf numFmtId="9" fontId="14"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9" fontId="15" fillId="0" borderId="7" xfId="0" applyNumberFormat="1" applyFont="1" applyFill="1" applyBorder="1" applyAlignment="1">
      <alignment horizontal="center" vertical="center"/>
    </xf>
    <xf numFmtId="0" fontId="6" fillId="0" borderId="0" xfId="0" applyFont="1" applyBorder="1" applyAlignment="1">
      <alignment vertical="center"/>
    </xf>
    <xf numFmtId="0" fontId="16" fillId="0" borderId="0" xfId="0" applyFont="1" applyFill="1" applyBorder="1" applyAlignment="1">
      <alignment horizontal="left" vertical="center"/>
    </xf>
    <xf numFmtId="0" fontId="7" fillId="5" borderId="0" xfId="0" applyFont="1" applyFill="1" applyBorder="1"/>
    <xf numFmtId="0" fontId="0" fillId="0" borderId="0" xfId="0" applyAlignment="1">
      <alignment horizontal="left"/>
    </xf>
    <xf numFmtId="0" fontId="46" fillId="0" borderId="1" xfId="0" applyFont="1" applyBorder="1" applyAlignment="1">
      <alignment horizontal="left" vertical="center" wrapText="1"/>
    </xf>
    <xf numFmtId="0" fontId="46" fillId="0" borderId="1" xfId="2" applyFont="1" applyBorder="1" applyAlignment="1" applyProtection="1">
      <alignment horizontal="left" vertical="center" wrapText="1"/>
    </xf>
    <xf numFmtId="0" fontId="52" fillId="0" borderId="0" xfId="2" quotePrefix="1" applyNumberFormat="1" applyFont="1" applyAlignment="1" applyProtection="1">
      <alignment vertical="top"/>
    </xf>
    <xf numFmtId="166" fontId="0" fillId="0" borderId="0" xfId="0" applyNumberFormat="1"/>
    <xf numFmtId="0" fontId="7" fillId="0" borderId="1" xfId="0" applyFont="1" applyBorder="1" applyAlignment="1">
      <alignment horizontal="left" vertical="center" wrapText="1"/>
    </xf>
    <xf numFmtId="0" fontId="16" fillId="0" borderId="1" xfId="0" applyFont="1" applyBorder="1" applyAlignment="1">
      <alignment horizontal="left" vertical="center" wrapText="1"/>
    </xf>
    <xf numFmtId="17" fontId="16" fillId="0" borderId="1" xfId="0" applyNumberFormat="1" applyFont="1" applyBorder="1" applyAlignment="1">
      <alignment horizontal="left" vertical="center" wrapText="1"/>
    </xf>
    <xf numFmtId="0" fontId="2" fillId="0" borderId="0" xfId="2" quotePrefix="1" applyFont="1" applyAlignment="1" applyProtection="1">
      <alignment horizontal="left" vertical="top" wrapText="1"/>
    </xf>
    <xf numFmtId="0" fontId="2" fillId="0" borderId="0" xfId="2" quotePrefix="1" applyFont="1" applyAlignment="1" applyProtection="1">
      <alignment horizontal="left" vertical="center" wrapText="1"/>
    </xf>
    <xf numFmtId="0" fontId="2" fillId="0" borderId="0" xfId="2" quotePrefix="1" applyFont="1" applyAlignment="1" applyProtection="1">
      <alignment horizontal="left"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3" fillId="2" borderId="4" xfId="0" applyNumberFormat="1" applyFont="1" applyFill="1" applyBorder="1" applyAlignment="1">
      <alignment horizontal="left" vertical="center"/>
    </xf>
    <xf numFmtId="0" fontId="7" fillId="2" borderId="15" xfId="0" applyFont="1" applyFill="1" applyBorder="1" applyAlignment="1">
      <alignment horizontal="left" vertical="center"/>
    </xf>
    <xf numFmtId="0" fontId="6" fillId="2" borderId="1" xfId="0" applyFont="1" applyFill="1" applyBorder="1" applyAlignment="1">
      <alignment horizontal="center"/>
    </xf>
    <xf numFmtId="0" fontId="33" fillId="0" borderId="0" xfId="0" applyFont="1" applyBorder="1" applyAlignment="1">
      <alignment horizontal="left"/>
    </xf>
    <xf numFmtId="0" fontId="6" fillId="0" borderId="0" xfId="0" applyFont="1" applyFill="1" applyBorder="1" applyAlignment="1">
      <alignment horizontal="center"/>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16" fillId="5" borderId="4"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5" xfId="0" applyFont="1" applyFill="1" applyBorder="1" applyAlignment="1">
      <alignment horizontal="left" vertical="center" wrapText="1"/>
    </xf>
    <xf numFmtId="0" fontId="33" fillId="0" borderId="0" xfId="0" applyFont="1" applyFill="1" applyBorder="1" applyAlignment="1">
      <alignment horizontal="left"/>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13" fillId="2"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0" fillId="0" borderId="0" xfId="0" applyAlignment="1">
      <alignment horizontal="left" vertical="center" wrapText="1"/>
    </xf>
    <xf numFmtId="0" fontId="16" fillId="0" borderId="1" xfId="7" applyFont="1" applyFill="1" applyBorder="1" applyAlignment="1">
      <alignment horizontal="left" vertical="center" wrapText="1"/>
      <protection locked="0"/>
    </xf>
    <xf numFmtId="0" fontId="16" fillId="0" borderId="2" xfId="7" applyFont="1" applyFill="1" applyBorder="1" applyAlignment="1">
      <alignment horizontal="left" vertical="center" wrapText="1"/>
      <protection locked="0"/>
    </xf>
    <xf numFmtId="0" fontId="16" fillId="0" borderId="3" xfId="7" applyFont="1" applyFill="1" applyBorder="1" applyAlignment="1">
      <alignment horizontal="left" vertical="center" wrapText="1"/>
      <protection locked="0"/>
    </xf>
    <xf numFmtId="0" fontId="6" fillId="0" borderId="10" xfId="0" applyFont="1" applyFill="1" applyBorder="1" applyAlignment="1">
      <alignment horizontal="left"/>
    </xf>
    <xf numFmtId="0" fontId="6" fillId="0" borderId="11" xfId="0" applyFont="1" applyFill="1" applyBorder="1" applyAlignment="1">
      <alignment horizontal="left"/>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33" fillId="0" borderId="0" xfId="0" applyFont="1" applyBorder="1" applyAlignment="1">
      <alignment horizontal="left" vertical="center"/>
    </xf>
    <xf numFmtId="0" fontId="6" fillId="2" borderId="2" xfId="0" applyFont="1" applyFill="1" applyBorder="1" applyAlignment="1">
      <alignment horizontal="left" wrapText="1"/>
    </xf>
    <xf numFmtId="0" fontId="6" fillId="2" borderId="14" xfId="0" applyFont="1" applyFill="1" applyBorder="1" applyAlignment="1">
      <alignment horizontal="left" wrapText="1"/>
    </xf>
    <xf numFmtId="0" fontId="6" fillId="2" borderId="3" xfId="0" applyFont="1" applyFill="1" applyBorder="1" applyAlignment="1">
      <alignment horizontal="left"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7" fillId="0" borderId="14" xfId="0" applyFont="1" applyBorder="1" applyAlignment="1">
      <alignment horizontal="left" vertical="center" wrapText="1"/>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6" fillId="2" borderId="1" xfId="0" applyFont="1" applyFill="1" applyBorder="1" applyAlignment="1">
      <alignment horizontal="center" vertical="center"/>
    </xf>
    <xf numFmtId="0" fontId="13" fillId="2" borderId="2" xfId="0" applyFont="1" applyFill="1" applyBorder="1" applyAlignment="1">
      <alignment horizontal="left" vertical="center" wrapText="1"/>
    </xf>
    <xf numFmtId="167" fontId="7" fillId="0" borderId="1" xfId="0" applyNumberFormat="1" applyFont="1" applyFill="1" applyBorder="1" applyAlignment="1">
      <alignment vertical="center"/>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3" fillId="2" borderId="2"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3"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67" fontId="6" fillId="0" borderId="10" xfId="0" applyNumberFormat="1" applyFont="1" applyFill="1" applyBorder="1" applyAlignment="1">
      <alignment vertical="center"/>
    </xf>
    <xf numFmtId="167" fontId="6" fillId="0" borderId="11" xfId="0" applyNumberFormat="1" applyFont="1" applyFill="1" applyBorder="1" applyAlignment="1">
      <alignment vertical="center"/>
    </xf>
    <xf numFmtId="0" fontId="16" fillId="0" borderId="11"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16" fillId="0" borderId="12" xfId="0" applyFont="1" applyFill="1" applyBorder="1" applyAlignment="1">
      <alignment horizontal="left" vertical="center" wrapText="1"/>
    </xf>
    <xf numFmtId="0" fontId="13" fillId="2" borderId="12" xfId="0" applyFont="1" applyFill="1" applyBorder="1" applyAlignment="1">
      <alignment horizontal="left" vertical="center" wrapText="1"/>
    </xf>
    <xf numFmtId="167" fontId="7" fillId="0" borderId="6" xfId="0" applyNumberFormat="1" applyFont="1" applyFill="1" applyBorder="1" applyAlignment="1">
      <alignment vertical="center"/>
    </xf>
    <xf numFmtId="167" fontId="7" fillId="0" borderId="7" xfId="0" applyNumberFormat="1" applyFont="1" applyFill="1" applyBorder="1" applyAlignment="1">
      <alignment vertical="center"/>
    </xf>
    <xf numFmtId="167" fontId="7" fillId="0" borderId="8" xfId="0" applyNumberFormat="1" applyFont="1" applyFill="1" applyBorder="1" applyAlignment="1">
      <alignment vertical="center"/>
    </xf>
    <xf numFmtId="167" fontId="7" fillId="0" borderId="9"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pplyAlignment="1">
      <alignment horizontal="left" vertical="center" wrapText="1"/>
    </xf>
    <xf numFmtId="0" fontId="6"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13" fillId="2" borderId="1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0" fillId="0" borderId="1" xfId="0" applyFont="1" applyBorder="1" applyAlignment="1">
      <alignment horizontal="left" vertical="center"/>
    </xf>
    <xf numFmtId="0" fontId="20" fillId="0" borderId="8" xfId="0" applyFont="1" applyBorder="1" applyAlignment="1">
      <alignment horizontal="left" vertical="center" wrapText="1"/>
    </xf>
    <xf numFmtId="0" fontId="20" fillId="0" borderId="0" xfId="0" applyFont="1" applyBorder="1" applyAlignment="1">
      <alignment horizontal="left" vertical="center" wrapText="1"/>
    </xf>
    <xf numFmtId="0" fontId="44" fillId="2" borderId="1" xfId="0" applyFont="1" applyFill="1" applyBorder="1" applyAlignment="1">
      <alignment horizontal="left" vertical="center" wrapText="1"/>
    </xf>
    <xf numFmtId="0" fontId="20" fillId="0" borderId="2" xfId="0" applyFont="1" applyBorder="1" applyAlignment="1">
      <alignment horizontal="center" wrapText="1"/>
    </xf>
    <xf numFmtId="0" fontId="20" fillId="0" borderId="14" xfId="0" applyFont="1" applyBorder="1" applyAlignment="1">
      <alignment horizontal="center" wrapText="1"/>
    </xf>
    <xf numFmtId="0" fontId="20" fillId="0" borderId="3" xfId="0" applyFont="1" applyBorder="1" applyAlignment="1">
      <alignment horizont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0" fillId="0" borderId="11"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0" fillId="0" borderId="10" xfId="0" applyFont="1" applyBorder="1" applyAlignment="1">
      <alignment horizontal="left" vertical="center" wrapText="1"/>
    </xf>
    <xf numFmtId="0" fontId="20" fillId="0" borderId="2" xfId="0" applyFont="1" applyBorder="1" applyAlignment="1">
      <alignment horizontal="left" vertical="center" wrapText="1"/>
    </xf>
    <xf numFmtId="0" fontId="20" fillId="0" borderId="14"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8" fillId="0" borderId="0" xfId="0" applyFont="1" applyAlignment="1">
      <alignment horizontal="left" wrapText="1"/>
    </xf>
    <xf numFmtId="0" fontId="13" fillId="2" borderId="26"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6" fillId="2" borderId="16" xfId="0" applyFont="1" applyFill="1" applyBorder="1" applyAlignment="1" applyProtection="1">
      <alignment horizontal="center" vertical="center"/>
      <protection locked="0" hidden="1"/>
    </xf>
    <xf numFmtId="0" fontId="6" fillId="2" borderId="17" xfId="0" applyFont="1" applyFill="1" applyBorder="1" applyAlignment="1" applyProtection="1">
      <alignment horizontal="center" vertical="center"/>
      <protection locked="0" hidden="1"/>
    </xf>
    <xf numFmtId="0" fontId="6" fillId="2" borderId="18" xfId="0" applyFont="1" applyFill="1" applyBorder="1" applyAlignment="1" applyProtection="1">
      <alignment horizontal="center" vertical="center"/>
      <protection locked="0" hidden="1"/>
    </xf>
    <xf numFmtId="0" fontId="6" fillId="2" borderId="19" xfId="0" applyFont="1" applyFill="1" applyBorder="1" applyAlignment="1" applyProtection="1">
      <alignment horizontal="center" vertical="center"/>
      <protection locked="0" hidden="1"/>
    </xf>
    <xf numFmtId="0" fontId="6" fillId="2" borderId="1" xfId="0" applyFont="1" applyFill="1" applyBorder="1" applyAlignment="1" applyProtection="1">
      <alignment horizontal="center" vertical="center"/>
      <protection locked="0" hidden="1"/>
    </xf>
    <xf numFmtId="0" fontId="6" fillId="2" borderId="20" xfId="0" applyFont="1" applyFill="1" applyBorder="1" applyAlignment="1" applyProtection="1">
      <alignment horizontal="center" vertical="center"/>
      <protection locked="0" hidden="1"/>
    </xf>
    <xf numFmtId="0" fontId="6" fillId="2"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7" xfId="0" applyFont="1" applyBorder="1" applyAlignment="1">
      <alignment horizontal="center" vertical="center" wrapText="1"/>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0" fontId="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0" xfId="0" applyFont="1" applyBorder="1" applyAlignment="1">
      <alignment horizontal="left" wrapText="1"/>
    </xf>
    <xf numFmtId="0" fontId="7" fillId="0" borderId="13" xfId="0" applyFont="1" applyBorder="1" applyAlignment="1">
      <alignment horizontal="left" wrapText="1"/>
    </xf>
    <xf numFmtId="0" fontId="7" fillId="0" borderId="11" xfId="0" applyFont="1" applyBorder="1" applyAlignment="1">
      <alignment horizontal="left" wrapText="1"/>
    </xf>
    <xf numFmtId="0" fontId="16" fillId="0" borderId="6"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44" fillId="2" borderId="2" xfId="0" applyFont="1" applyFill="1" applyBorder="1" applyAlignment="1">
      <alignment horizontal="left" vertical="center"/>
    </xf>
    <xf numFmtId="0" fontId="44" fillId="2" borderId="14" xfId="0" applyFont="1" applyFill="1" applyBorder="1" applyAlignment="1">
      <alignment horizontal="left" vertical="center"/>
    </xf>
    <xf numFmtId="0" fontId="44" fillId="2" borderId="3" xfId="0" applyFont="1" applyFill="1" applyBorder="1" applyAlignment="1">
      <alignment horizontal="left" vertical="center"/>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30" fillId="0" borderId="3" xfId="0" applyFont="1" applyBorder="1" applyAlignment="1">
      <alignment horizontal="left" vertical="center"/>
    </xf>
    <xf numFmtId="0" fontId="16" fillId="0" borderId="13"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3" xfId="0" applyFont="1" applyFill="1" applyBorder="1" applyAlignment="1">
      <alignment horizontal="left" vertical="center"/>
    </xf>
    <xf numFmtId="0" fontId="16" fillId="0" borderId="14" xfId="0" applyFont="1" applyFill="1" applyBorder="1" applyAlignment="1">
      <alignment horizontal="left" vertical="center" wrapText="1"/>
    </xf>
    <xf numFmtId="167" fontId="7" fillId="0" borderId="6" xfId="0" applyNumberFormat="1" applyFont="1" applyFill="1" applyBorder="1" applyAlignment="1">
      <alignment horizontal="left" vertical="center" wrapText="1"/>
    </xf>
    <xf numFmtId="167" fontId="7" fillId="0" borderId="12" xfId="0" applyNumberFormat="1" applyFont="1" applyFill="1" applyBorder="1" applyAlignment="1">
      <alignment horizontal="left" vertical="center" wrapText="1"/>
    </xf>
    <xf numFmtId="167" fontId="7" fillId="0" borderId="7" xfId="0" applyNumberFormat="1" applyFont="1" applyFill="1" applyBorder="1" applyAlignment="1">
      <alignment horizontal="left" vertical="center" wrapText="1"/>
    </xf>
    <xf numFmtId="167" fontId="7" fillId="0" borderId="2" xfId="0" applyNumberFormat="1" applyFont="1" applyFill="1" applyBorder="1" applyAlignment="1">
      <alignment vertical="center"/>
    </xf>
    <xf numFmtId="167" fontId="7" fillId="0" borderId="14" xfId="0" applyNumberFormat="1" applyFont="1" applyFill="1" applyBorder="1" applyAlignment="1">
      <alignment vertical="center"/>
    </xf>
    <xf numFmtId="0" fontId="20" fillId="0" borderId="15" xfId="0" applyFont="1" applyBorder="1" applyAlignment="1">
      <alignment horizontal="left" vertical="center" wrapText="1"/>
    </xf>
    <xf numFmtId="0" fontId="20"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6"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left" wrapText="1"/>
    </xf>
    <xf numFmtId="0" fontId="7" fillId="0" borderId="0" xfId="0" applyFont="1" applyBorder="1" applyAlignment="1">
      <alignment horizontal="left" wrapText="1"/>
    </xf>
    <xf numFmtId="0" fontId="6" fillId="0" borderId="0" xfId="0" applyFont="1" applyFill="1" applyBorder="1" applyAlignment="1">
      <alignment horizontal="left" vertical="center" wrapText="1"/>
    </xf>
    <xf numFmtId="0" fontId="0" fillId="0" borderId="2" xfId="0" applyBorder="1" applyAlignment="1">
      <alignment horizontal="left" vertical="center" wrapText="1"/>
    </xf>
    <xf numFmtId="0" fontId="16" fillId="0" borderId="1" xfId="0" applyFont="1" applyFill="1" applyBorder="1" applyAlignment="1">
      <alignment horizontal="center" vertical="center"/>
    </xf>
    <xf numFmtId="0" fontId="0" fillId="0" borderId="1" xfId="0" applyBorder="1" applyAlignment="1">
      <alignment horizontal="left" vertical="center" wrapText="1"/>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6" fillId="0" borderId="14" xfId="0" applyFont="1" applyBorder="1" applyAlignment="1">
      <alignment horizontal="left" vertical="center" wrapText="1"/>
    </xf>
    <xf numFmtId="0" fontId="16" fillId="0" borderId="3" xfId="0" applyFont="1" applyBorder="1" applyAlignment="1">
      <alignment horizontal="left" vertical="center" wrapText="1"/>
    </xf>
    <xf numFmtId="0" fontId="16" fillId="0" borderId="1" xfId="0" applyFont="1" applyFill="1" applyBorder="1" applyAlignment="1">
      <alignment horizontal="left" vertical="center"/>
    </xf>
    <xf numFmtId="0" fontId="6" fillId="7" borderId="1" xfId="0" applyFont="1" applyFill="1" applyBorder="1" applyAlignment="1">
      <alignment horizontal="left" vertical="center"/>
    </xf>
    <xf numFmtId="0" fontId="45" fillId="0" borderId="1" xfId="2" applyFont="1" applyBorder="1" applyAlignment="1" applyProtection="1">
      <alignment horizontal="left" vertical="center"/>
    </xf>
  </cellXfs>
  <cellStyles count="8">
    <cellStyle name="column field" xfId="7"/>
    <cellStyle name="Comma" xfId="1" builtinId="3"/>
    <cellStyle name="Hyperlink" xfId="2" builtinId="8"/>
    <cellStyle name="Normal" xfId="0" builtinId="0"/>
    <cellStyle name="Normal 2" xfId="4"/>
    <cellStyle name="Normal 32" xfId="5"/>
    <cellStyle name="Normal_drd-2011-table1" xfId="6"/>
    <cellStyle name="Percent" xfId="3" builtinId="5"/>
  </cellStyles>
  <dxfs count="25">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ill>
        <patternFill>
          <fgColor indexed="64"/>
          <bgColor rgb="FF00AAAA"/>
        </patternFill>
      </fill>
    </dxf>
    <dxf>
      <fill>
        <patternFill>
          <fgColor indexed="64"/>
          <bgColor rgb="FFC3C3EA"/>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fgColor indexed="64"/>
          <bgColor rgb="FFC2DEF3"/>
        </patternFill>
      </fill>
    </dxf>
    <dxf>
      <fill>
        <patternFill>
          <fgColor indexed="64"/>
          <bgColor rgb="FFCCEAE3"/>
        </patternFill>
      </fill>
    </dxf>
    <dxf>
      <font>
        <condense val="0"/>
        <extend val="0"/>
        <color indexed="9"/>
      </font>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ill>
        <patternFill>
          <fgColor indexed="64"/>
          <bgColor rgb="FFC2DEF3"/>
        </patternFill>
      </fill>
    </dxf>
    <dxf>
      <fill>
        <patternFill>
          <fgColor indexed="64"/>
          <bgColor rgb="FFCCEAE3"/>
        </patternFill>
      </fill>
    </dxf>
    <dxf>
      <font>
        <condense val="0"/>
        <extend val="0"/>
        <color indexed="9"/>
      </font>
    </dxf>
  </dxfs>
  <tableStyles count="0" defaultTableStyle="TableStyleMedium2" defaultPivotStyle="PivotStyleLight16"/>
  <colors>
    <mruColors>
      <color rgb="FF0000FF"/>
      <color rgb="FFFFCCCC"/>
      <color rgb="FFFF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tor.scot.nhs.uk/handle/11289/579794" TargetMode="External"/><Relationship Id="rId1" Type="http://schemas.openxmlformats.org/officeDocument/2006/relationships/hyperlink" Target="https://www.scotlandscensus.gov.uk/"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2.gov.scot/Resource/0054/00548555.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scotland.shinyapps.io/ScotPHO_profiles_too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scotland.shinyapps.io/ScotPHO_profiles_tool/" TargetMode="External"/><Relationship Id="rId2" Type="http://schemas.openxmlformats.org/officeDocument/2006/relationships/hyperlink" Target="https://scotland.shinyapps.io/ScotPHO_profiles_tool/" TargetMode="External"/><Relationship Id="rId1" Type="http://schemas.openxmlformats.org/officeDocument/2006/relationships/hyperlink" Target="https://scotland.shinyapps.io/ScotPHO_profiles_tool/"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stor.scot.nhs.uk/handle/11289/579794" TargetMode="External"/><Relationship Id="rId2" Type="http://schemas.openxmlformats.org/officeDocument/2006/relationships/hyperlink" Target="https://scotland.shinyapps.io/ScotPHO_profiles_tool/" TargetMode="External"/><Relationship Id="rId1" Type="http://schemas.openxmlformats.org/officeDocument/2006/relationships/hyperlink" Target="https://www.scotlandscensus.gov.uk/" TargetMode="External"/><Relationship Id="rId5" Type="http://schemas.openxmlformats.org/officeDocument/2006/relationships/printerSettings" Target="../printerSettings/printerSettings14.bin"/><Relationship Id="rId4" Type="http://schemas.openxmlformats.org/officeDocument/2006/relationships/hyperlink" Target="https://www2.gov.scot/scottishhealthsurvey"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scotland.shinyapps.io/ScotPHO_profiles_tool/" TargetMode="External"/><Relationship Id="rId2" Type="http://schemas.openxmlformats.org/officeDocument/2006/relationships/hyperlink" Target="https://www.stor.scot.nhs.uk/handle/11289/579794" TargetMode="External"/><Relationship Id="rId1" Type="http://schemas.openxmlformats.org/officeDocument/2006/relationships/hyperlink" Target="https://www.stor.scot.nhs.uk/handle/11289/579794"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s://scotland.shinyapps.io/ScotPHO_profiles_tool/" TargetMode="External"/><Relationship Id="rId3" Type="http://schemas.openxmlformats.org/officeDocument/2006/relationships/hyperlink" Target="https://www.stor.scot.nhs.uk/handle/11289/579884" TargetMode="External"/><Relationship Id="rId7" Type="http://schemas.openxmlformats.org/officeDocument/2006/relationships/hyperlink" Target="https://www2.gov.scot/Topics/Statistics/About/Surveys/SSCQ" TargetMode="External"/><Relationship Id="rId2" Type="http://schemas.openxmlformats.org/officeDocument/2006/relationships/hyperlink" Target="https://www.stor.scot.nhs.uk/handle/11289/579794" TargetMode="External"/><Relationship Id="rId1" Type="http://schemas.openxmlformats.org/officeDocument/2006/relationships/hyperlink" Target="https://www2.gov.scot/Topics/Statistics/About/Surveys/SSCQ" TargetMode="External"/><Relationship Id="rId6" Type="http://schemas.openxmlformats.org/officeDocument/2006/relationships/hyperlink" Target="https://scotland.shinyapps.io/ScotPHO_profiles_tool/" TargetMode="External"/><Relationship Id="rId11" Type="http://schemas.openxmlformats.org/officeDocument/2006/relationships/printerSettings" Target="../printerSettings/printerSettings16.bin"/><Relationship Id="rId5" Type="http://schemas.openxmlformats.org/officeDocument/2006/relationships/hyperlink" Target="https://www.isdscotland.org/Health-Topics/Stroke/Topic-Areas/Hospital-Activity/" TargetMode="External"/><Relationship Id="rId10" Type="http://schemas.openxmlformats.org/officeDocument/2006/relationships/hyperlink" Target="https://www.scotlandscensus.gov.uk/" TargetMode="External"/><Relationship Id="rId4" Type="http://schemas.openxmlformats.org/officeDocument/2006/relationships/hyperlink" Target="https://www.stor.scot.nhs.uk/handle/11289/579884" TargetMode="External"/><Relationship Id="rId9" Type="http://schemas.openxmlformats.org/officeDocument/2006/relationships/hyperlink" Target="https://www2.gov.scot/scottishhealthsurvey"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scotland.shinyapps.io/ScotPHO_profiles_tool/" TargetMode="External"/><Relationship Id="rId2" Type="http://schemas.openxmlformats.org/officeDocument/2006/relationships/hyperlink" Target="https://www.alzscot.org/assets/0002/5517/2017_Webpage_-_Update_Headline.pdf" TargetMode="External"/><Relationship Id="rId1" Type="http://schemas.openxmlformats.org/officeDocument/2006/relationships/hyperlink" Target="https://www.isdscotland.org/"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scotpho.org.uk/comparative-health/burden-of-disease/overview/" TargetMode="External"/><Relationship Id="rId2" Type="http://schemas.openxmlformats.org/officeDocument/2006/relationships/hyperlink" Target="http://www.scotpho.org.uk/comparative-health/burden-of-disease/overview/" TargetMode="External"/><Relationship Id="rId1" Type="http://schemas.openxmlformats.org/officeDocument/2006/relationships/hyperlink" Target="http://www.scotpho.org.uk/comparative-health/burden-of-disease/overview/"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2.gov.scot/scottishhealthsurvey"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stor.scot.nhs.uk/handle/11289/579794"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2.gov.scot/scottishhealthsurvey"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stor.scot.nhs.uk/handle/11289/579794"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stor.scot.nhs.uk/handle/11289/579794" TargetMode="External"/><Relationship Id="rId2" Type="http://schemas.openxmlformats.org/officeDocument/2006/relationships/hyperlink" Target="https://www2.gov.scot/scottishhealthsurvey" TargetMode="External"/><Relationship Id="rId1" Type="http://schemas.openxmlformats.org/officeDocument/2006/relationships/hyperlink" Target="https://www.gov.scot/publications/scottish-schools-adolescent-lifestyle-substance-use-survey-salsus-national-overview/" TargetMode="External"/><Relationship Id="rId6" Type="http://schemas.openxmlformats.org/officeDocument/2006/relationships/printerSettings" Target="../printerSettings/printerSettings21.bin"/><Relationship Id="rId5" Type="http://schemas.openxmlformats.org/officeDocument/2006/relationships/hyperlink" Target="https://scotland.shinyapps.io/ScotPHO_profiles_tool/" TargetMode="External"/><Relationship Id="rId4" Type="http://schemas.openxmlformats.org/officeDocument/2006/relationships/hyperlink" Target="https://www.stor.scot.nhs.uk/handle/11289/579884"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scotland.shinyapps.io/ScotPHO_profiles_tool/" TargetMode="External"/><Relationship Id="rId2" Type="http://schemas.openxmlformats.org/officeDocument/2006/relationships/hyperlink" Target="https://www.gov.scot/publications/scottish-schools-adolescent-lifestyle-substance-use-survey-salsus-national-overview/" TargetMode="External"/><Relationship Id="rId1" Type="http://schemas.openxmlformats.org/officeDocument/2006/relationships/hyperlink" Target="https://www.stor.scot.nhs.uk/handle/11289/579794" TargetMode="Externa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www.stor.scot.nhs.uk/handle/11289/579794"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stor.scot.nhs.uk/handle/11289/579794" TargetMode="External"/><Relationship Id="rId5" Type="http://schemas.openxmlformats.org/officeDocument/2006/relationships/printerSettings" Target="../printerSettings/printerSettings23.bin"/><Relationship Id="rId4" Type="http://schemas.openxmlformats.org/officeDocument/2006/relationships/hyperlink" Target="https://www2.gov.scot/Topics/Statistics/About/Surveys/SSCQ"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isdscotland.org/Health-Topics/Dental-Care/General-Dental-Service/registration-and-participation.asp" TargetMode="External"/><Relationship Id="rId2" Type="http://schemas.openxmlformats.org/officeDocument/2006/relationships/hyperlink" Target="https://www.stor.scot.nhs.uk/handle/11289/579794" TargetMode="External"/><Relationship Id="rId1" Type="http://schemas.openxmlformats.org/officeDocument/2006/relationships/hyperlink" Target="https://www.stor.scot.nhs.uk/handle/11289/579794" TargetMode="External"/><Relationship Id="rId5" Type="http://schemas.openxmlformats.org/officeDocument/2006/relationships/printerSettings" Target="../printerSettings/printerSettings24.bin"/><Relationship Id="rId4" Type="http://schemas.openxmlformats.org/officeDocument/2006/relationships/hyperlink" Target="https://www.stor.scot.nhs.uk/handle/11289/579794"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scotlandscensus.gov.uk/" TargetMode="External"/><Relationship Id="rId7" Type="http://schemas.openxmlformats.org/officeDocument/2006/relationships/printerSettings" Target="../printerSettings/printerSettings25.bin"/><Relationship Id="rId2" Type="http://schemas.openxmlformats.org/officeDocument/2006/relationships/hyperlink" Target="https://www.gov.scot/statistics/" TargetMode="External"/><Relationship Id="rId1" Type="http://schemas.openxmlformats.org/officeDocument/2006/relationships/hyperlink" Target="https://www.nrscotland.gov.uk/statistics-and-data/statistics/statistics-by-theme/population/population-estimates/2011-based-special-area-population-estimates/small-area-population-estimates/mid-2017" TargetMode="External"/><Relationship Id="rId6" Type="http://schemas.openxmlformats.org/officeDocument/2006/relationships/hyperlink" Target="https://www.gov.scot/publications/childrens-social-work-statistics-scotland-2018-2019/" TargetMode="External"/><Relationship Id="rId5" Type="http://schemas.openxmlformats.org/officeDocument/2006/relationships/hyperlink" Target="https://www.stor.scot.nhs.uk/handle/11289/579794" TargetMode="External"/><Relationship Id="rId4" Type="http://schemas.openxmlformats.org/officeDocument/2006/relationships/hyperlink" Target="https://www.stor.scot.nhs.uk/handle/11289/579794"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stor.scot.nhs.uk/handle/11289/579884" TargetMode="External"/><Relationship Id="rId2" Type="http://schemas.openxmlformats.org/officeDocument/2006/relationships/hyperlink" Target="https://www.gov.scot/statistics/" TargetMode="External"/><Relationship Id="rId1" Type="http://schemas.openxmlformats.org/officeDocument/2006/relationships/hyperlink" Target="https://stat-xplore.dwp.gov.uk/webapi/jsf/dataCatalogueExplorer.xhtml" TargetMode="External"/><Relationship Id="rId5" Type="http://schemas.openxmlformats.org/officeDocument/2006/relationships/printerSettings" Target="../printerSettings/printerSettings26.bin"/><Relationship Id="rId4" Type="http://schemas.openxmlformats.org/officeDocument/2006/relationships/hyperlink" Target="https://www2.gov.scot/Topics/Statistics/About/Surveys/SSCQ"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stor.scot.nhs.uk/handle/11289/579794" TargetMode="External"/><Relationship Id="rId2" Type="http://schemas.openxmlformats.org/officeDocument/2006/relationships/hyperlink" Target="https://www2.gov.scot/Resource/0054/00548555.pdf" TargetMode="External"/><Relationship Id="rId1" Type="http://schemas.openxmlformats.org/officeDocument/2006/relationships/hyperlink" Target="https://www.stor.scot.nhs.uk/handle/11289/579884"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gov.scot/collections/scottish-index-of-multiple-deprivation-2020/" TargetMode="External"/><Relationship Id="rId2" Type="http://schemas.openxmlformats.org/officeDocument/2006/relationships/hyperlink" Target="https://www.nrscotland.gov.uk/statistics-and-data/statistics/statistics-by-theme/population/population-estimates/2011-based-special-area-population-estimates/small-area-population-estimates/time-series" TargetMode="External"/><Relationship Id="rId1" Type="http://schemas.openxmlformats.org/officeDocument/2006/relationships/hyperlink" Target="https://www.gov.scot/collections/scottish-index-of-multiple-deprivation-2020/" TargetMode="Externa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ndchildpoverty.org.uk/poverty-in-your-area-2019/" TargetMode="External"/><Relationship Id="rId1" Type="http://schemas.openxmlformats.org/officeDocument/2006/relationships/hyperlink" Target="https://www.gov.scot/publications/poverty-income-inequality-scotland-2015-1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stor.scot.nhs.uk/handle/11289/579884" TargetMode="External"/><Relationship Id="rId2" Type="http://schemas.openxmlformats.org/officeDocument/2006/relationships/hyperlink" Target="https://www2.gov.scot/Resource/0054/00546569.pdf" TargetMode="External"/><Relationship Id="rId1" Type="http://schemas.openxmlformats.org/officeDocument/2006/relationships/hyperlink" Target="https://stat-xplore.dwp.gov.uk/webapi/jsf/dataCatalogueExplorer.xhtml" TargetMode="External"/><Relationship Id="rId6" Type="http://schemas.openxmlformats.org/officeDocument/2006/relationships/printerSettings" Target="../printerSettings/printerSettings30.bin"/><Relationship Id="rId5" Type="http://schemas.openxmlformats.org/officeDocument/2006/relationships/hyperlink" Target="https://www.gov.scot/collections/scottish-index-of-multiple-deprivation-2020/" TargetMode="External"/><Relationship Id="rId4" Type="http://schemas.openxmlformats.org/officeDocument/2006/relationships/hyperlink" Target="https://www2.gov.scot/Resource/0054/00548555.pdf"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gov.scot/statistics/" TargetMode="External"/><Relationship Id="rId1" Type="http://schemas.openxmlformats.org/officeDocument/2006/relationships/hyperlink" Target="http://www.skillsdevelopmentscotland.co.uk/media/45904/2019_annual-participation-measure-report.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2.gov.scot/Resource/0054/00548555.pdf" TargetMode="External"/><Relationship Id="rId2" Type="http://schemas.openxmlformats.org/officeDocument/2006/relationships/hyperlink" Target="https://www.stor.scot.nhs.uk/handle/11289/579884" TargetMode="External"/><Relationship Id="rId1" Type="http://schemas.openxmlformats.org/officeDocument/2006/relationships/hyperlink" Target="https://www.nomisweb.co.uk/articles/1083.aspx" TargetMode="Externa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gov.scot/publications/scottish-crime-justice-survey-2017-18-main-findings/" TargetMode="External"/><Relationship Id="rId1" Type="http://schemas.openxmlformats.org/officeDocument/2006/relationships/hyperlink" Target="https://www.stor.scot.nhs.uk/handle/11289/579884"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s://www.stor.scot.nhs.uk/bitstream/handle/11289/579557/nhsggc_ph_health_and_wellbeing_survey_2014_glasgowcity_hscp_report.pdf?sequence=1&amp;isAllowed=y" TargetMode="External"/><Relationship Id="rId3" Type="http://schemas.openxmlformats.org/officeDocument/2006/relationships/hyperlink" Target="https://www.stor.scot.nhs.uk/bitstream/handle/11289/579514/nhsggc_ph_black_minority_ethnic_health_wellbeing_study_glasgow_2016-04.pdf?sequence=1&amp;isAllowed=y" TargetMode="External"/><Relationship Id="rId7" Type="http://schemas.openxmlformats.org/officeDocument/2006/relationships/hyperlink" Target="https://www.stor.scot.nhs.uk/bitstream/handle/11289/579514/nhsggc_ph_black_minority_ethnic_health_wellbeing_study_glasgow_2016-04.pdf?sequence=1&amp;isAllowed=y" TargetMode="External"/><Relationship Id="rId2" Type="http://schemas.openxmlformats.org/officeDocument/2006/relationships/hyperlink" Target="https://www.stor.scot.nhs.uk/bitstream/handle/11289/579557/nhsggc_ph_health_and_wellbeing_survey_2014_glasgowcity_hscp_report.pdf?sequence=1&amp;isAllowed=y" TargetMode="External"/><Relationship Id="rId1" Type="http://schemas.openxmlformats.org/officeDocument/2006/relationships/hyperlink" Target="https://www.stor.scot.nhs.uk/bitstream/handle/11289/579514/nhsggc_ph_black_minority_ethnic_health_wellbeing_study_glasgow_2016-04.pdf?sequence=1&amp;isAllowed=y" TargetMode="External"/><Relationship Id="rId6" Type="http://schemas.openxmlformats.org/officeDocument/2006/relationships/hyperlink" Target="https://www.stor.scot.nhs.uk/bitstream/handle/11289/579557/nhsggc_ph_health_and_wellbeing_survey_2014_glasgowcity_hscp_report.pdf?sequence=1&amp;isAllowed=y" TargetMode="External"/><Relationship Id="rId5" Type="http://schemas.openxmlformats.org/officeDocument/2006/relationships/hyperlink" Target="https://www.stor.scot.nhs.uk/bitstream/handle/11289/579514/nhsggc_ph_black_minority_ethnic_health_wellbeing_study_glasgow_2016-04.pdf?sequence=1&amp;isAllowed=y" TargetMode="External"/><Relationship Id="rId4" Type="http://schemas.openxmlformats.org/officeDocument/2006/relationships/hyperlink" Target="https://www.stor.scot.nhs.uk/bitstream/handle/11289/579557/nhsggc_ph_health_and_wellbeing_survey_2014_glasgowcity_hscp_report.pdf?sequence=1&amp;isAllowed=y" TargetMode="External"/><Relationship Id="rId9"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https://www.stor.scot.nhs.uk/handle/11289/579794" TargetMode="External"/><Relationship Id="rId7" Type="http://schemas.openxmlformats.org/officeDocument/2006/relationships/printerSettings" Target="../printerSettings/printerSettings35.bin"/><Relationship Id="rId2" Type="http://schemas.openxmlformats.org/officeDocument/2006/relationships/hyperlink" Target="https://www.stor.scot.nhs.uk/bitstream/handle/11289/579795/nhsggc_ph_schools_surveys_sexual_identity_report_2016.pdf?sequence=1&amp;isAllowed=y" TargetMode="External"/><Relationship Id="rId1" Type="http://schemas.openxmlformats.org/officeDocument/2006/relationships/hyperlink" Target="https://www.stor.scot.nhs.uk/handle/11289/579794" TargetMode="External"/><Relationship Id="rId6" Type="http://schemas.openxmlformats.org/officeDocument/2006/relationships/hyperlink" Target="https://www.stor.scot.nhs.uk/bitstream/handle/11289/579795/nhsggc_ph_schools_surveys_sexual_identity_report_2016.pdf?sequence=1&amp;isAllowed=y" TargetMode="External"/><Relationship Id="rId5" Type="http://schemas.openxmlformats.org/officeDocument/2006/relationships/hyperlink" Target="https://www.stor.scot.nhs.uk/handle/11289/579794" TargetMode="External"/><Relationship Id="rId4" Type="http://schemas.openxmlformats.org/officeDocument/2006/relationships/hyperlink" Target="https://www.stor.scot.nhs.uk/bitstream/handle/11289/579795/nhsggc_ph_schools_surveys_sexual_identity_report_2016.pdf?sequence=1&amp;isAllowed=y"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www.alzscot.org/assets/0002/5517/2017_Webpage_-_Update_Headline.pdf" TargetMode="External"/><Relationship Id="rId13" Type="http://schemas.openxmlformats.org/officeDocument/2006/relationships/hyperlink" Target="https://www.gov.scot/publications/poverty-income-inequality-scotland-2015-18/" TargetMode="External"/><Relationship Id="rId18" Type="http://schemas.openxmlformats.org/officeDocument/2006/relationships/hyperlink" Target="https://www.gov.scot/publications/scottish-crime-justice-survey-2017-18-main-findings/" TargetMode="External"/><Relationship Id="rId26" Type="http://schemas.openxmlformats.org/officeDocument/2006/relationships/hyperlink" Target="https://www2.gov.scot/Topics/Statistics/Browse/Social-Welfare/IncomePoverty/LAPovertyData/Ladashboard" TargetMode="External"/><Relationship Id="rId3" Type="http://schemas.openxmlformats.org/officeDocument/2006/relationships/hyperlink" Target="https://www.stor.scot.nhs.uk/handle/11289/579794" TargetMode="External"/><Relationship Id="rId21" Type="http://schemas.openxmlformats.org/officeDocument/2006/relationships/hyperlink" Target="https://www.nrscotland.gov.uk/statistics-and-data/statistics/statistics-by-theme/population/population-projections/sub-national-population-projections/2018-based/detailed-datasets" TargetMode="External"/><Relationship Id="rId7" Type="http://schemas.openxmlformats.org/officeDocument/2006/relationships/hyperlink" Target="https://www2.gov.scot/scottishhealthsurvey" TargetMode="External"/><Relationship Id="rId12" Type="http://schemas.openxmlformats.org/officeDocument/2006/relationships/hyperlink" Target="http://www.endchildpoverty.org.uk/poverty-in-your-area-2019/" TargetMode="External"/><Relationship Id="rId17" Type="http://schemas.openxmlformats.org/officeDocument/2006/relationships/hyperlink" Target="https://www.nrscotland.gov.uk/statistics-and-data/statistics/statistics-by-theme/life-expectancy/life-expectancy-in-scottish-areas/2016-2018" TargetMode="External"/><Relationship Id="rId25" Type="http://schemas.openxmlformats.org/officeDocument/2006/relationships/hyperlink" Target="https://www.gov.scot/publications/official-statistics-forthcoming-publications/" TargetMode="External"/><Relationship Id="rId2" Type="http://schemas.openxmlformats.org/officeDocument/2006/relationships/hyperlink" Target="https://www.stor.scot.nhs.uk/handle/11289/579884" TargetMode="External"/><Relationship Id="rId16" Type="http://schemas.openxmlformats.org/officeDocument/2006/relationships/hyperlink" Target="https://www.isdscotland.org/Health-Topics/Dental-Care/General-Dental-Service/registration-and-participation.asp" TargetMode="External"/><Relationship Id="rId20" Type="http://schemas.openxmlformats.org/officeDocument/2006/relationships/hyperlink" Target="https://www.gov.scot/collections/scottish-index-of-multiple-deprivation-2020/" TargetMode="External"/><Relationship Id="rId29" Type="http://schemas.openxmlformats.org/officeDocument/2006/relationships/hyperlink" Target="https://www.nomisweb.co.uk/articles/1083.aspx" TargetMode="External"/><Relationship Id="rId1" Type="http://schemas.openxmlformats.org/officeDocument/2006/relationships/hyperlink" Target="https://www.scotlandscensus.gov.uk/" TargetMode="External"/><Relationship Id="rId6" Type="http://schemas.openxmlformats.org/officeDocument/2006/relationships/hyperlink" Target="https://www.isdscotland.org/" TargetMode="External"/><Relationship Id="rId11" Type="http://schemas.openxmlformats.org/officeDocument/2006/relationships/hyperlink" Target="https://www2.gov.scot/Topics/Statistics/Browse/Social-Welfare/IncomePoverty/LAPovertyData/limited-resources" TargetMode="External"/><Relationship Id="rId24" Type="http://schemas.openxmlformats.org/officeDocument/2006/relationships/hyperlink" Target="https://www.stor.scot.nhs.uk/bitstream/handle/11289/579514/nhsggc_ph_black_minority_ethnic_health_wellbeing_study_glasgow_2016-04.pdf?sequence=1&amp;isAllowed=y" TargetMode="External"/><Relationship Id="rId5" Type="http://schemas.openxmlformats.org/officeDocument/2006/relationships/hyperlink" Target="https://www2.gov.scot/Topics/Statistics/About/Surveys/SSCQ" TargetMode="External"/><Relationship Id="rId15" Type="http://schemas.openxmlformats.org/officeDocument/2006/relationships/hyperlink" Target="https://scotland.shinyapps.io/ScotPHO_profiles_tool/" TargetMode="External"/><Relationship Id="rId23" Type="http://schemas.openxmlformats.org/officeDocument/2006/relationships/hyperlink" Target="http://www.scotpho.org.uk/comparative-health/burden-of-disease/overview/" TargetMode="External"/><Relationship Id="rId28" Type="http://schemas.openxmlformats.org/officeDocument/2006/relationships/hyperlink" Target="https://www.stor.scot.nhs.uk/bitstream/handle/11289/579795/nhsggc_ph_schools_surveys_sexual_identity_report_2016.pdf?sequence=1&amp;isAllowed=y" TargetMode="External"/><Relationship Id="rId10" Type="http://schemas.openxmlformats.org/officeDocument/2006/relationships/hyperlink" Target="https://www.nrscotland.gov.uk/statistics-and-data/statistics/statistics-by-theme/population/population-estimates/2011-based-special-area-population-estimates/small-area-population-estimates/time-series" TargetMode="External"/><Relationship Id="rId19" Type="http://schemas.openxmlformats.org/officeDocument/2006/relationships/hyperlink" Target="https://www.gov.scot/statistics/" TargetMode="External"/><Relationship Id="rId4" Type="http://schemas.openxmlformats.org/officeDocument/2006/relationships/hyperlink" Target="https://www.nrscotland.gov.uk/statistics-and-data/statistics/statistics-by-theme/vital-events/deaths/drug-related-deaths-in-scotland/2018" TargetMode="External"/><Relationship Id="rId9" Type="http://schemas.openxmlformats.org/officeDocument/2006/relationships/hyperlink" Target="https://stat-xplore.dwp.gov.uk/webapi/jsf/dataCatalogueExplorer.xhtml" TargetMode="External"/><Relationship Id="rId14" Type="http://schemas.openxmlformats.org/officeDocument/2006/relationships/hyperlink" Target="http://www.skillsdevelopmentscotland.co.uk/media/45904/2019_annual-participation-measure-report.pdf" TargetMode="External"/><Relationship Id="rId22" Type="http://schemas.openxmlformats.org/officeDocument/2006/relationships/hyperlink" Target="https://www.gov.scot/publications/childrens-social-work-statistics-scotland-2018-2019/" TargetMode="External"/><Relationship Id="rId27" Type="http://schemas.openxmlformats.org/officeDocument/2006/relationships/hyperlink" Target="https://www.stor.scot.nhs.uk/bitstream/handle/11289/579557/nhsggc_ph_health_and_wellbeing_survey_2014_glasgowcity_hscp_report.pdf?sequence=1&amp;isAllowed=y" TargetMode="External"/><Relationship Id="rId30"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2.gov.scot/Resource/0054/00548555.pdf" TargetMode="External"/><Relationship Id="rId2"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 Id="rId1" Type="http://schemas.openxmlformats.org/officeDocument/2006/relationships/hyperlink" Target="https://www.scotlandscensus.gov.u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 Id="rId1" Type="http://schemas.openxmlformats.org/officeDocument/2006/relationships/hyperlink" Target="https://www.scotlandscensus.gov.uk/"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2.gov.scot/Resource/0054/00548555.pdf" TargetMode="External"/><Relationship Id="rId1"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2.gov.scot/Resource/0054/00548555.pdf" TargetMode="External"/><Relationship Id="rId1" Type="http://schemas.openxmlformats.org/officeDocument/2006/relationships/hyperlink" Target="https://www.nrscotland.gov.uk/statistics-and-data/statistics/statistics-by-theme/population/population-estimates/2011-based-special-area-population-estimates/small-area-population-estimates/mid-2018"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nrscotland.gov.uk/statistics-and-data/statistics/statistics-by-theme/population/population-projections/sub-national-population-projections/2018-based/detailed-dataset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otlandscensus.gov.uk/" TargetMode="External"/><Relationship Id="rId1" Type="http://schemas.openxmlformats.org/officeDocument/2006/relationships/hyperlink" Target="https://www.stor.scot.nhs.uk/handle/11289/5798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topLeftCell="A16" zoomScaleNormal="100" workbookViewId="0">
      <selection activeCell="A45" sqref="A45"/>
    </sheetView>
  </sheetViews>
  <sheetFormatPr defaultRowHeight="15" x14ac:dyDescent="0.25"/>
  <sheetData>
    <row r="1" spans="1:12" ht="15.75" x14ac:dyDescent="0.25">
      <c r="A1" s="2" t="s">
        <v>768</v>
      </c>
    </row>
    <row r="2" spans="1:12" ht="15.75" x14ac:dyDescent="0.25">
      <c r="A2" s="2"/>
    </row>
    <row r="3" spans="1:12" x14ac:dyDescent="0.25">
      <c r="A3" s="1" t="s">
        <v>371</v>
      </c>
    </row>
    <row r="4" spans="1:12" ht="69.95" customHeight="1" x14ac:dyDescent="0.25">
      <c r="A4" s="641" t="s">
        <v>759</v>
      </c>
      <c r="B4" s="641"/>
      <c r="C4" s="641"/>
      <c r="D4" s="641"/>
      <c r="E4" s="641"/>
      <c r="F4" s="641"/>
      <c r="G4" s="641"/>
      <c r="H4" s="641"/>
      <c r="I4" s="641"/>
      <c r="J4" s="641"/>
      <c r="K4" s="641"/>
      <c r="L4" s="314"/>
    </row>
    <row r="5" spans="1:12" x14ac:dyDescent="0.25">
      <c r="A5" s="314"/>
      <c r="B5" s="314"/>
      <c r="C5" s="314"/>
      <c r="D5" s="314"/>
      <c r="E5" s="314"/>
      <c r="F5" s="314"/>
      <c r="G5" s="314"/>
      <c r="H5" s="314"/>
      <c r="I5" s="314"/>
      <c r="J5" s="314"/>
      <c r="K5" s="314"/>
      <c r="L5" s="314"/>
    </row>
    <row r="6" spans="1:12" ht="120" customHeight="1" x14ac:dyDescent="0.25">
      <c r="A6" s="642" t="s">
        <v>761</v>
      </c>
      <c r="B6" s="642"/>
      <c r="C6" s="642"/>
      <c r="D6" s="642"/>
      <c r="E6" s="642"/>
      <c r="F6" s="642"/>
      <c r="G6" s="642"/>
      <c r="H6" s="642"/>
      <c r="I6" s="642"/>
      <c r="J6" s="642"/>
      <c r="K6" s="642"/>
    </row>
    <row r="7" spans="1:12" x14ac:dyDescent="0.25">
      <c r="A7" s="70"/>
    </row>
    <row r="8" spans="1:12" x14ac:dyDescent="0.25">
      <c r="A8" s="643" t="s">
        <v>767</v>
      </c>
      <c r="B8" s="643"/>
      <c r="C8" s="643"/>
      <c r="D8" s="643"/>
      <c r="E8" s="643"/>
      <c r="F8" s="643"/>
      <c r="G8" s="643"/>
      <c r="H8" s="643"/>
      <c r="I8" s="643"/>
      <c r="J8" s="643"/>
      <c r="K8" s="643"/>
    </row>
    <row r="9" spans="1:12" x14ac:dyDescent="0.25">
      <c r="A9" s="643"/>
      <c r="B9" s="643"/>
      <c r="C9" s="643"/>
      <c r="D9" s="643"/>
      <c r="E9" s="643"/>
      <c r="F9" s="643"/>
      <c r="G9" s="643"/>
      <c r="H9" s="643"/>
      <c r="I9" s="643"/>
      <c r="J9" s="643"/>
      <c r="K9" s="643"/>
    </row>
    <row r="10" spans="1:12" x14ac:dyDescent="0.25">
      <c r="A10" s="70"/>
    </row>
    <row r="11" spans="1:12" x14ac:dyDescent="0.25">
      <c r="A11" s="313" t="s">
        <v>760</v>
      </c>
    </row>
    <row r="12" spans="1:12" x14ac:dyDescent="0.25">
      <c r="A12" s="313"/>
    </row>
    <row r="13" spans="1:12" x14ac:dyDescent="0.25">
      <c r="A13" s="313" t="s">
        <v>762</v>
      </c>
    </row>
    <row r="15" spans="1:12" x14ac:dyDescent="0.25">
      <c r="A15" s="70" t="s">
        <v>376</v>
      </c>
    </row>
    <row r="16" spans="1:12" x14ac:dyDescent="0.25">
      <c r="A16" s="70" t="s">
        <v>765</v>
      </c>
    </row>
    <row r="17" spans="1:10" x14ac:dyDescent="0.25">
      <c r="A17" s="70" t="s">
        <v>377</v>
      </c>
    </row>
    <row r="18" spans="1:10" x14ac:dyDescent="0.25">
      <c r="A18" s="318" t="s">
        <v>719</v>
      </c>
    </row>
    <row r="19" spans="1:10" x14ac:dyDescent="0.25">
      <c r="A19" s="70" t="s">
        <v>720</v>
      </c>
    </row>
    <row r="20" spans="1:10" x14ac:dyDescent="0.25">
      <c r="A20" s="70" t="s">
        <v>721</v>
      </c>
    </row>
    <row r="21" spans="1:10" x14ac:dyDescent="0.25">
      <c r="A21" s="70" t="s">
        <v>722</v>
      </c>
    </row>
    <row r="22" spans="1:10" x14ac:dyDescent="0.25">
      <c r="A22" s="70" t="s">
        <v>723</v>
      </c>
    </row>
    <row r="23" spans="1:10" x14ac:dyDescent="0.25">
      <c r="A23" s="70" t="s">
        <v>724</v>
      </c>
    </row>
    <row r="24" spans="1:10" x14ac:dyDescent="0.25">
      <c r="A24" s="70" t="s">
        <v>725</v>
      </c>
    </row>
    <row r="25" spans="1:10" x14ac:dyDescent="0.25">
      <c r="A25" s="70" t="s">
        <v>766</v>
      </c>
      <c r="J25" s="120"/>
    </row>
    <row r="26" spans="1:10" x14ac:dyDescent="0.25">
      <c r="A26" s="70" t="s">
        <v>682</v>
      </c>
    </row>
    <row r="27" spans="1:10" x14ac:dyDescent="0.25">
      <c r="A27" s="70" t="s">
        <v>733</v>
      </c>
    </row>
    <row r="28" spans="1:10" x14ac:dyDescent="0.25">
      <c r="A28" s="211" t="s">
        <v>683</v>
      </c>
    </row>
    <row r="29" spans="1:10" x14ac:dyDescent="0.25">
      <c r="A29" s="70" t="s">
        <v>684</v>
      </c>
    </row>
    <row r="30" spans="1:10" x14ac:dyDescent="0.25">
      <c r="A30" s="70" t="s">
        <v>685</v>
      </c>
    </row>
    <row r="31" spans="1:10" x14ac:dyDescent="0.25">
      <c r="A31" s="318" t="s">
        <v>686</v>
      </c>
    </row>
    <row r="32" spans="1:10" x14ac:dyDescent="0.25">
      <c r="A32" s="70" t="s">
        <v>687</v>
      </c>
    </row>
    <row r="33" spans="1:11" x14ac:dyDescent="0.25">
      <c r="A33" s="70" t="s">
        <v>755</v>
      </c>
    </row>
    <row r="34" spans="1:11" x14ac:dyDescent="0.25">
      <c r="A34" s="318" t="s">
        <v>756</v>
      </c>
    </row>
    <row r="35" spans="1:11" x14ac:dyDescent="0.25">
      <c r="A35" s="318" t="s">
        <v>688</v>
      </c>
    </row>
    <row r="36" spans="1:11" x14ac:dyDescent="0.25">
      <c r="A36" s="318" t="s">
        <v>689</v>
      </c>
    </row>
    <row r="37" spans="1:11" x14ac:dyDescent="0.25">
      <c r="A37" s="318" t="s">
        <v>690</v>
      </c>
      <c r="K37" s="120"/>
    </row>
    <row r="38" spans="1:11" x14ac:dyDescent="0.25">
      <c r="A38" s="318" t="s">
        <v>691</v>
      </c>
      <c r="K38" s="120"/>
    </row>
    <row r="39" spans="1:11" x14ac:dyDescent="0.25">
      <c r="A39" s="318" t="s">
        <v>692</v>
      </c>
      <c r="K39" s="120"/>
    </row>
    <row r="40" spans="1:11" x14ac:dyDescent="0.25">
      <c r="A40" s="318" t="s">
        <v>693</v>
      </c>
    </row>
    <row r="41" spans="1:11" x14ac:dyDescent="0.25">
      <c r="A41" s="318" t="s">
        <v>694</v>
      </c>
    </row>
    <row r="42" spans="1:11" x14ac:dyDescent="0.25">
      <c r="A42" s="318" t="s">
        <v>695</v>
      </c>
    </row>
    <row r="43" spans="1:11" x14ac:dyDescent="0.25">
      <c r="A43" s="318" t="s">
        <v>696</v>
      </c>
    </row>
    <row r="44" spans="1:11" x14ac:dyDescent="0.25">
      <c r="A44" s="318" t="s">
        <v>697</v>
      </c>
    </row>
    <row r="45" spans="1:11" x14ac:dyDescent="0.25">
      <c r="A45" s="70" t="s">
        <v>698</v>
      </c>
      <c r="J45" s="120"/>
    </row>
    <row r="46" spans="1:11" x14ac:dyDescent="0.25">
      <c r="A46" s="70" t="s">
        <v>699</v>
      </c>
      <c r="J46" s="120"/>
    </row>
    <row r="47" spans="1:11" x14ac:dyDescent="0.25">
      <c r="A47" s="70" t="s">
        <v>700</v>
      </c>
      <c r="J47" s="120"/>
    </row>
    <row r="48" spans="1:11" x14ac:dyDescent="0.25">
      <c r="A48" s="70" t="s">
        <v>701</v>
      </c>
      <c r="J48" s="120"/>
    </row>
    <row r="49" spans="1:9" x14ac:dyDescent="0.25">
      <c r="A49" s="318" t="s">
        <v>703</v>
      </c>
    </row>
    <row r="50" spans="1:9" x14ac:dyDescent="0.25">
      <c r="A50" s="318" t="s">
        <v>704</v>
      </c>
    </row>
    <row r="51" spans="1:9" x14ac:dyDescent="0.25">
      <c r="A51" s="70" t="s">
        <v>705</v>
      </c>
    </row>
    <row r="52" spans="1:9" x14ac:dyDescent="0.25">
      <c r="A52" s="318" t="s">
        <v>706</v>
      </c>
    </row>
    <row r="53" spans="1:9" x14ac:dyDescent="0.25">
      <c r="A53" s="318" t="s">
        <v>707</v>
      </c>
    </row>
    <row r="54" spans="1:9" x14ac:dyDescent="0.25">
      <c r="A54" s="318" t="s">
        <v>708</v>
      </c>
    </row>
    <row r="55" spans="1:9" x14ac:dyDescent="0.25">
      <c r="A55" s="318" t="s">
        <v>709</v>
      </c>
    </row>
    <row r="56" spans="1:9" x14ac:dyDescent="0.25">
      <c r="A56" s="318" t="s">
        <v>710</v>
      </c>
    </row>
    <row r="57" spans="1:9" x14ac:dyDescent="0.25">
      <c r="A57" s="318" t="s">
        <v>711</v>
      </c>
    </row>
    <row r="58" spans="1:9" x14ac:dyDescent="0.25">
      <c r="A58" s="636" t="s">
        <v>758</v>
      </c>
    </row>
    <row r="59" spans="1:9" x14ac:dyDescent="0.25">
      <c r="A59" s="319" t="s">
        <v>712</v>
      </c>
    </row>
    <row r="60" spans="1:9" x14ac:dyDescent="0.25">
      <c r="A60" s="70" t="s">
        <v>713</v>
      </c>
    </row>
    <row r="61" spans="1:9" x14ac:dyDescent="0.25">
      <c r="A61" s="318" t="s">
        <v>714</v>
      </c>
    </row>
    <row r="62" spans="1:9" x14ac:dyDescent="0.25">
      <c r="A62" s="318" t="s">
        <v>715</v>
      </c>
    </row>
    <row r="63" spans="1:9" x14ac:dyDescent="0.25">
      <c r="A63" s="318" t="s">
        <v>716</v>
      </c>
    </row>
    <row r="64" spans="1:9" x14ac:dyDescent="0.25">
      <c r="A64" s="318" t="s">
        <v>738</v>
      </c>
      <c r="I64" s="1"/>
    </row>
    <row r="65" spans="1:9" x14ac:dyDescent="0.25">
      <c r="A65" s="318" t="s">
        <v>739</v>
      </c>
      <c r="I65" s="1"/>
    </row>
    <row r="66" spans="1:9" x14ac:dyDescent="0.25">
      <c r="A66" s="318" t="s">
        <v>740</v>
      </c>
      <c r="I66" s="1"/>
    </row>
    <row r="67" spans="1:9" x14ac:dyDescent="0.25">
      <c r="A67" s="318" t="s">
        <v>741</v>
      </c>
      <c r="I67" s="1"/>
    </row>
    <row r="68" spans="1:9" x14ac:dyDescent="0.25">
      <c r="A68" s="318" t="s">
        <v>745</v>
      </c>
      <c r="I68" s="1"/>
    </row>
    <row r="69" spans="1:9" x14ac:dyDescent="0.25">
      <c r="A69" s="318" t="s">
        <v>746</v>
      </c>
      <c r="I69" s="1"/>
    </row>
    <row r="70" spans="1:9" x14ac:dyDescent="0.25">
      <c r="A70" s="318" t="s">
        <v>747</v>
      </c>
      <c r="I70" s="1"/>
    </row>
    <row r="71" spans="1:9" x14ac:dyDescent="0.25">
      <c r="A71" s="320" t="s">
        <v>378</v>
      </c>
    </row>
  </sheetData>
  <mergeCells count="3">
    <mergeCell ref="A4:K4"/>
    <mergeCell ref="A6:K6"/>
    <mergeCell ref="A8:K9"/>
  </mergeCells>
  <hyperlinks>
    <hyperlink ref="A15" location="'1. popn by locality + ageband'!A1" display="1. Population by ageband and area/HSCP locality"/>
    <hyperlink ref="A16" location="'2. popn locality age + gender'!A1" display="2. Population by ageband, gender and HSCP locality"/>
    <hyperlink ref="A17" location="'3. popn locality + ethnic band'!A1" display="3. Population by ethnicity banding and area/HSCP locality"/>
    <hyperlink ref="A19" location="'5. popn sexual orientation'!A1" display="5. Population by sexual orientation and area"/>
    <hyperlink ref="A20" location="'6. popn religion'!A1" display="6. Population by religion and area"/>
    <hyperlink ref="A21" location="'7. population projections'!A1" display="7. Population projections 2018-2028 by ageband and area"/>
    <hyperlink ref="A22" location="'8. People living alone'!A1" display="8. Estimates of Glasgow people living alone"/>
    <hyperlink ref="A23" location="'9. Single Parent Households '!A1" display="9. Estimates of single parent and overcrowded households by area"/>
    <hyperlink ref="A25" location="'11. Life expectancy'!A1" display="11. Life expectancy estimates by area/HSCP locality"/>
    <hyperlink ref="A24" location="'10. Housing type &amp; tenure'!A1" display="10. Housing type &amp; tenure estimates by area"/>
    <hyperlink ref="A26" location="'12. Mortality'!A1" display="12a. Deaths and early deaths by cause and area/HSCP locality"/>
    <hyperlink ref="A27" location="'12. Mortality'!A20" display="12b. Drug, alcohol and smoking related deaths by area"/>
    <hyperlink ref="A28" location="'12. Mortality'!A41" display="12c. Deaths from suicide by area"/>
    <hyperlink ref="A29" location="'13. Child health general'!A1" display="13. Child health indicators - general, by area and HSCP locality"/>
    <hyperlink ref="A30" location="'14. Child health problems '!A1" display="14a. Child health indicators - children with physical, mental or emotional problems by area/HSCP locality"/>
    <hyperlink ref="A31" location="'14. Child health problems '!A19" display="14b. Child health indicators - % of Glasgow S1-6 pupils with physical, mental or emotional problems"/>
    <hyperlink ref="A33" location="'15. Health - all people, adults'!A23" display="15b. Health indicators - all people and all adults with health condition/illness and hospital admissions by area/HSCP locality"/>
    <hyperlink ref="A34" location="'15. Health - all people, adults'!A50" display="15c. Health indicators - all adults and pupils - other by area"/>
    <hyperlink ref="A36" location="'16. Health - older people'!A1" display="16. Health indicators - older people by area"/>
    <hyperlink ref="A40" location="'18. Lifestyle - diet + weight'!A1" display="18. Lifestyle - diet and weight by area"/>
    <hyperlink ref="A41" location="'19. Lifestyle - activity'!A1" display="19. Lifestyle - activity by area/HSCP locality"/>
    <hyperlink ref="A42" location="'20. Lifestyle - alcohol'!A1" display="20. Lifestyle - alcohol by area/HSCP locality"/>
    <hyperlink ref="A43" location="'21. Lifestyle - drugs'!A1" display="21. Lifestyle - drugs by area/HSCP locality"/>
    <hyperlink ref="A44" location="'22. Lifestyle - smoking'!A1" display="22. Lifestyle - smoking by area/HSCP locality"/>
    <hyperlink ref="A45" location="'23. Lifestyle - Other'!A1" display="23a. Lifestyle - other - secondary school pupils dental care by area/HSCP locality"/>
    <hyperlink ref="A49" location="'24. Social Care - C&amp;F'!A1" display="24a. Social Care - children looked after or on Child Protection Register by area/HSCP locality"/>
    <hyperlink ref="A50" location="'24. Social Care - C&amp;F'!A18" display="24b. Social Care - other children &amp; families indicators by area"/>
    <hyperlink ref="A51" location="'25. Social Care - adults &amp; OP  '!A1" display="25a. Social Care - adult carers by area/HSCP locality"/>
    <hyperlink ref="A52" location="'25. Social Care - adults &amp; OP  '!A19" display="25b. Social Care - older people by area"/>
    <hyperlink ref="A53" location="'25. Social Care - adults &amp; OP  '!A36" display="25c. Social Care - homelessness by area"/>
    <hyperlink ref="A54" location="'26. Social HealthCapital'!A1" display="26. Social health/ capital by area/HSCP locality"/>
    <hyperlink ref="A55" location="'27. Deprivation (SIMD)'!A1" display="27a. Scotland's 20% most deprived datazones by area/HSCP locality (overall SIMD)"/>
    <hyperlink ref="A56" location="'27. Deprivation (SIMD)'!A19" display="27b. population living in Scotland's 20% most deprived datazones (overall SIMD) by ageband and area/HSCP locality"/>
    <hyperlink ref="A57" location="'28. Child Poverty'!A1" display="28. Child poverty indicators by area"/>
    <hyperlink ref="A58" location="'29. Adults + OP Poverty'!A1" display="29a. Poverty and deprivation indicators - all/adults by area/HSCP locality"/>
    <hyperlink ref="A59" location="'29. Adults + OP Poverty'!A23" display="29b. Poverty and deprivation indicators - adults/older people by area"/>
    <hyperlink ref="A60" location="'30. Emp Ed Train - Young People'!A1" display="30. Education, training and employment indicators - young people by area"/>
    <hyperlink ref="A61" location="'31. Emp Ed Train - Adults'!A1" display="31a. Adults with no qualifications by area/HSCP locality"/>
    <hyperlink ref="A62" location="'31. Emp Ed Train - Adults'!A16" display="31b. Education, training and employment indicators - adults by area"/>
    <hyperlink ref="A63" location="'32. Crime'!A1" display="32. Crime indicators by area"/>
    <hyperlink ref="A71" location="sources!A1" display="Data sources"/>
    <hyperlink ref="A35" location="'15. Health - all people, adults'!A71" display="15d. Health indicators - mental health by area/HSCP locality"/>
    <hyperlink ref="A32" location="'15. Health - all people, adults'!A1" display="15a. Health indicators - all people with specific long term health conditions by HSCP locality"/>
    <hyperlink ref="A37" location="'17. Health - Scottish BoD'!A1" display="17. Scottish Burden of Disease (BoD)"/>
    <hyperlink ref="A38:A39" location="'17. Health - Scottish BoD'!A1" display="17. Scottish Burden of Disease (BoD)"/>
    <hyperlink ref="A38" location="'17. Health - Scottish BoD'!A38" display="17b. Scottish Burden of Disease (BoD) - Glasgow and Scotland by disease group and age-group - males"/>
    <hyperlink ref="A39" location="'17. Health - Scottish BoD'!A75" display="17c. Scottish Burden of Disease (BoD) - Glasgow and Scotland by disease group and age-group - females"/>
    <hyperlink ref="A46:A48" location="'23. Lifestyle - Other'!A1" display="23a. Lifestyle - other - secondary school pupils dental care by area/HSCP locality"/>
    <hyperlink ref="A46" location="'23. Lifestyle - Other'!A19" display="23b. Lifestyle - other - secondary school pupils sleep by area/HSCP locality"/>
    <hyperlink ref="A47" location="'23. Lifestyle - Other'!A32" display="23c. Lifestyle - other - teenage pregnancies by area/HSCP locality"/>
    <hyperlink ref="A48" location="'23. Lifestyle - Other'!A46" display="23d. Lifestyle - other - secondary school pupils sexual activity by area/HSCP locality"/>
    <hyperlink ref="A64" location="'33. BME Survey'!A1" display="33. 2016 NHSGGC black and minority ethnic (BME) adult health survey in Glasgow"/>
    <hyperlink ref="A68" location="'34. LGB Survey'!A1" display="34a. Key Findings in NHSGGC schools surveys by sexual identitty 2016"/>
    <hyperlink ref="A18" location="'4. popn english proficiency'!A1" display="4. English language proficiency by area"/>
    <hyperlink ref="A65:A67" location="'33. BME Survey'!A1" display="33. 2016 NHSGGC black and minority ethnic (BME) adult health survey in Glasgow"/>
    <hyperlink ref="A65" location="'33. BME Survey'!A34" display="33b. 2016 NHSGGC black and minority ethnic (BME) adult health survey in Glasgow - lifestyle"/>
    <hyperlink ref="A66" location="'33. BME Survey'!A76" display="33c. 2016 NHSGGC black and minority ethnic (BME) adult health survey in Glasgow - social health/capital"/>
    <hyperlink ref="A67" location="'33. BME Survey'!A111" display="33d. 2016 NHSGGC black and minority ethnic (BME) adult health survey in Glasgow - economic/finance"/>
    <hyperlink ref="A69:A70" location="'34. LGB Survey'!A1" display="34. Key Findings in NHSGGC schools surveys by sexual identitty 2016"/>
    <hyperlink ref="A69" location="'34. LGB Survey'!A29" display="34b. Key Findings in NHSGGC schools surveys by sexual identitty 2016"/>
    <hyperlink ref="A70" location="'34. LGB Survey'!A58" display="34c. Key Findings in NHSGGC schools surveys by sexual identitty 2016"/>
  </hyperlinks>
  <pageMargins left="0.7" right="0.7" top="0.75" bottom="0.75" header="0.3" footer="0.3"/>
  <pageSetup paperSize="9"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15"/>
  <sheetViews>
    <sheetView showGridLines="0" zoomScaleNormal="100" workbookViewId="0">
      <selection activeCell="Q79" sqref="Q79"/>
    </sheetView>
  </sheetViews>
  <sheetFormatPr defaultRowHeight="15" x14ac:dyDescent="0.25"/>
  <cols>
    <col min="1" max="1" width="40.5703125" customWidth="1"/>
    <col min="2" max="3" width="11.5703125" customWidth="1"/>
    <col min="4" max="4" width="22" customWidth="1"/>
  </cols>
  <sheetData>
    <row r="1" spans="1:6" x14ac:dyDescent="0.25">
      <c r="A1" s="120" t="s">
        <v>730</v>
      </c>
    </row>
    <row r="2" spans="1:6" x14ac:dyDescent="0.25">
      <c r="A2" s="49"/>
    </row>
    <row r="3" spans="1:6" ht="30.95" customHeight="1" x14ac:dyDescent="0.25">
      <c r="A3" s="82" t="s">
        <v>39</v>
      </c>
      <c r="B3" s="78" t="s">
        <v>82</v>
      </c>
      <c r="C3" s="78" t="s">
        <v>83</v>
      </c>
      <c r="D3" s="694" t="s">
        <v>88</v>
      </c>
      <c r="E3" s="695"/>
      <c r="F3" s="696"/>
    </row>
    <row r="4" spans="1:6" ht="20.100000000000001" customHeight="1" x14ac:dyDescent="0.25">
      <c r="A4" s="74" t="s">
        <v>84</v>
      </c>
      <c r="B4" s="83">
        <v>0.14499999999999999</v>
      </c>
      <c r="C4" s="83">
        <v>0.111</v>
      </c>
      <c r="D4" s="697"/>
      <c r="E4" s="698"/>
      <c r="F4" s="699"/>
    </row>
    <row r="5" spans="1:6" ht="50.1" customHeight="1" x14ac:dyDescent="0.25">
      <c r="A5" s="84" t="s">
        <v>85</v>
      </c>
      <c r="B5" s="83">
        <v>0.31</v>
      </c>
      <c r="C5" s="114"/>
      <c r="D5" s="674" t="s">
        <v>460</v>
      </c>
      <c r="E5" s="700"/>
      <c r="F5" s="675"/>
    </row>
    <row r="6" spans="1:6" ht="20.100000000000001" customHeight="1" x14ac:dyDescent="0.25">
      <c r="A6" s="84" t="s">
        <v>89</v>
      </c>
      <c r="B6" s="83">
        <v>0.17399999999999999</v>
      </c>
      <c r="C6" s="83">
        <v>0.09</v>
      </c>
      <c r="D6" s="701"/>
      <c r="E6" s="702"/>
      <c r="F6" s="703"/>
    </row>
    <row r="8" spans="1:6" x14ac:dyDescent="0.25">
      <c r="A8" s="268" t="s">
        <v>64</v>
      </c>
      <c r="B8" s="13"/>
    </row>
    <row r="9" spans="1:6" x14ac:dyDescent="0.25">
      <c r="A9" s="268" t="s">
        <v>86</v>
      </c>
      <c r="B9" s="13"/>
    </row>
    <row r="10" spans="1:6" x14ac:dyDescent="0.25">
      <c r="A10" s="268" t="s">
        <v>87</v>
      </c>
    </row>
    <row r="11" spans="1:6" x14ac:dyDescent="0.25">
      <c r="A11" s="285"/>
    </row>
    <row r="12" spans="1:6" x14ac:dyDescent="0.25">
      <c r="A12" s="266" t="s">
        <v>47</v>
      </c>
    </row>
    <row r="13" spans="1:6" x14ac:dyDescent="0.25">
      <c r="A13" s="266" t="s">
        <v>272</v>
      </c>
      <c r="D13" s="693"/>
      <c r="E13" s="693"/>
      <c r="F13" s="693"/>
    </row>
    <row r="15" spans="1:6" x14ac:dyDescent="0.25">
      <c r="A15" s="650" t="s">
        <v>423</v>
      </c>
      <c r="B15" s="650"/>
      <c r="C15" s="650"/>
    </row>
  </sheetData>
  <mergeCells count="6">
    <mergeCell ref="A15:C15"/>
    <mergeCell ref="D3:F3"/>
    <mergeCell ref="D4:F4"/>
    <mergeCell ref="D5:F5"/>
    <mergeCell ref="D6:F6"/>
    <mergeCell ref="D13:F13"/>
  </mergeCells>
  <hyperlinks>
    <hyperlink ref="A12" r:id="rId1"/>
    <hyperlink ref="A13"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D16"/>
  <sheetViews>
    <sheetView showGridLines="0" zoomScaleNormal="100" workbookViewId="0">
      <selection activeCell="Q79" sqref="Q79"/>
    </sheetView>
  </sheetViews>
  <sheetFormatPr defaultRowHeight="15" x14ac:dyDescent="0.25"/>
  <cols>
    <col min="1" max="1" width="16.5703125" customWidth="1"/>
    <col min="2" max="2" width="40.5703125" customWidth="1"/>
    <col min="3" max="4" width="11.5703125" customWidth="1"/>
  </cols>
  <sheetData>
    <row r="1" spans="1:4" x14ac:dyDescent="0.25">
      <c r="A1" s="120" t="s">
        <v>731</v>
      </c>
      <c r="B1" s="49"/>
    </row>
    <row r="2" spans="1:4" x14ac:dyDescent="0.25">
      <c r="A2" s="49"/>
      <c r="B2" s="49"/>
    </row>
    <row r="3" spans="1:4" ht="30" customHeight="1" x14ac:dyDescent="0.25">
      <c r="A3" s="667" t="s">
        <v>174</v>
      </c>
      <c r="B3" s="667"/>
      <c r="C3" s="78" t="s">
        <v>82</v>
      </c>
      <c r="D3" s="78" t="s">
        <v>83</v>
      </c>
    </row>
    <row r="4" spans="1:4" ht="20.100000000000001" customHeight="1" x14ac:dyDescent="0.25">
      <c r="A4" s="704" t="s">
        <v>92</v>
      </c>
      <c r="B4" s="302" t="s">
        <v>27</v>
      </c>
      <c r="C4" s="26">
        <v>0.32300000000000001</v>
      </c>
      <c r="D4" s="26">
        <v>0.66300000000000003</v>
      </c>
    </row>
    <row r="5" spans="1:4" ht="20.100000000000001" customHeight="1" x14ac:dyDescent="0.25">
      <c r="A5" s="704"/>
      <c r="B5" s="91" t="s">
        <v>90</v>
      </c>
      <c r="C5" s="27">
        <v>0.67600000000000005</v>
      </c>
      <c r="D5" s="27">
        <v>0.33400000000000002</v>
      </c>
    </row>
    <row r="6" spans="1:4" ht="20.100000000000001" customHeight="1" x14ac:dyDescent="0.25">
      <c r="A6" s="705"/>
      <c r="B6" s="90" t="s">
        <v>35</v>
      </c>
      <c r="C6" s="28">
        <v>1E-3</v>
      </c>
      <c r="D6" s="28">
        <v>3.0000000000000001E-3</v>
      </c>
    </row>
    <row r="7" spans="1:4" ht="20.100000000000001" customHeight="1" x14ac:dyDescent="0.25">
      <c r="A7" s="706" t="s">
        <v>93</v>
      </c>
      <c r="B7" s="302" t="s">
        <v>91</v>
      </c>
      <c r="C7" s="305">
        <v>0.48299999999999998</v>
      </c>
      <c r="D7" s="305">
        <v>0.61799999999999999</v>
      </c>
    </row>
    <row r="8" spans="1:4" ht="20.100000000000001" customHeight="1" x14ac:dyDescent="0.25">
      <c r="A8" s="704"/>
      <c r="B8" s="91" t="s">
        <v>29</v>
      </c>
      <c r="C8" s="303">
        <v>0.318</v>
      </c>
      <c r="D8" s="303">
        <v>0.23400000000000001</v>
      </c>
    </row>
    <row r="9" spans="1:4" ht="20.100000000000001" customHeight="1" x14ac:dyDescent="0.25">
      <c r="A9" s="704"/>
      <c r="B9" s="91" t="s">
        <v>28</v>
      </c>
      <c r="C9" s="303">
        <v>0.192</v>
      </c>
      <c r="D9" s="303">
        <v>0.13800000000000001</v>
      </c>
    </row>
    <row r="10" spans="1:4" ht="20.100000000000001" customHeight="1" x14ac:dyDescent="0.25">
      <c r="A10" s="705"/>
      <c r="B10" s="90" t="s">
        <v>35</v>
      </c>
      <c r="C10" s="304">
        <v>7.0000000000000001E-3</v>
      </c>
      <c r="D10" s="304">
        <v>1.0999999999999999E-2</v>
      </c>
    </row>
    <row r="12" spans="1:4" x14ac:dyDescent="0.25">
      <c r="A12" s="268" t="s">
        <v>312</v>
      </c>
      <c r="B12" s="53"/>
    </row>
    <row r="13" spans="1:4" x14ac:dyDescent="0.25">
      <c r="A13" s="266"/>
      <c r="B13" s="19"/>
    </row>
    <row r="14" spans="1:4" x14ac:dyDescent="0.25">
      <c r="A14" s="266" t="s">
        <v>307</v>
      </c>
      <c r="B14" s="19"/>
    </row>
    <row r="15" spans="1:4" x14ac:dyDescent="0.25">
      <c r="A15" s="693"/>
      <c r="B15" s="693"/>
      <c r="C15" s="693"/>
    </row>
    <row r="16" spans="1:4" x14ac:dyDescent="0.25">
      <c r="A16" s="650" t="s">
        <v>423</v>
      </c>
      <c r="B16" s="650"/>
      <c r="C16" s="650"/>
    </row>
  </sheetData>
  <mergeCells count="5">
    <mergeCell ref="A3:B3"/>
    <mergeCell ref="A4:A6"/>
    <mergeCell ref="A7:A10"/>
    <mergeCell ref="A15:C15"/>
    <mergeCell ref="A16:C16"/>
  </mergeCells>
  <hyperlinks>
    <hyperlink ref="A14" r:id="rId1"/>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13"/>
  <sheetViews>
    <sheetView showGridLines="0" zoomScaleNormal="100" workbookViewId="0">
      <selection activeCell="Q79" sqref="Q79"/>
    </sheetView>
  </sheetViews>
  <sheetFormatPr defaultRowHeight="15" x14ac:dyDescent="0.25"/>
  <cols>
    <col min="1" max="1" width="29.5703125" customWidth="1"/>
    <col min="2" max="2" width="9.5703125" customWidth="1"/>
    <col min="3" max="7" width="11.85546875" customWidth="1"/>
  </cols>
  <sheetData>
    <row r="1" spans="1:12" x14ac:dyDescent="0.25">
      <c r="A1" s="120" t="s">
        <v>450</v>
      </c>
      <c r="B1" s="49"/>
    </row>
    <row r="2" spans="1:12" x14ac:dyDescent="0.25">
      <c r="A2" s="49"/>
      <c r="B2" s="49"/>
    </row>
    <row r="3" spans="1:12" ht="20.100000000000001" customHeight="1" x14ac:dyDescent="0.25">
      <c r="A3" s="49"/>
      <c r="B3" s="49"/>
      <c r="C3" s="707" t="s">
        <v>181</v>
      </c>
      <c r="D3" s="707"/>
      <c r="E3" s="707"/>
      <c r="F3" s="707"/>
      <c r="G3" s="707"/>
      <c r="H3" s="85"/>
      <c r="I3" s="85"/>
      <c r="J3" s="85"/>
      <c r="K3" s="85"/>
      <c r="L3" s="85"/>
    </row>
    <row r="4" spans="1:12" ht="20.100000000000001" customHeight="1" x14ac:dyDescent="0.25">
      <c r="A4" s="708" t="s">
        <v>74</v>
      </c>
      <c r="B4" s="653"/>
      <c r="C4" s="73" t="s">
        <v>299</v>
      </c>
      <c r="D4" s="73" t="s">
        <v>300</v>
      </c>
      <c r="E4" s="73" t="s">
        <v>301</v>
      </c>
      <c r="F4" s="73" t="s">
        <v>302</v>
      </c>
      <c r="G4" s="71" t="s">
        <v>303</v>
      </c>
    </row>
    <row r="5" spans="1:12" ht="20.100000000000001" customHeight="1" x14ac:dyDescent="0.25">
      <c r="A5" s="706" t="s">
        <v>94</v>
      </c>
      <c r="B5" s="75" t="s">
        <v>22</v>
      </c>
      <c r="C5" s="92">
        <v>72.150000000000006</v>
      </c>
      <c r="D5" s="92">
        <v>74.099999999999994</v>
      </c>
      <c r="E5" s="92">
        <v>74.099999999999994</v>
      </c>
      <c r="F5" s="92">
        <v>73.36</v>
      </c>
      <c r="G5" s="92">
        <v>77.06</v>
      </c>
      <c r="H5" s="637"/>
    </row>
    <row r="6" spans="1:12" ht="20.100000000000001" customHeight="1" x14ac:dyDescent="0.25">
      <c r="A6" s="705"/>
      <c r="B6" s="90" t="s">
        <v>23</v>
      </c>
      <c r="C6" s="93">
        <v>77.88</v>
      </c>
      <c r="D6" s="93">
        <v>79.3</v>
      </c>
      <c r="E6" s="93">
        <v>79.37</v>
      </c>
      <c r="F6" s="93">
        <v>78.66</v>
      </c>
      <c r="G6" s="93">
        <v>81.08</v>
      </c>
      <c r="H6" s="637"/>
    </row>
    <row r="7" spans="1:12" x14ac:dyDescent="0.25">
      <c r="F7" s="637"/>
      <c r="G7" s="637"/>
    </row>
    <row r="8" spans="1:12" x14ac:dyDescent="0.25">
      <c r="A8" s="268" t="s">
        <v>81</v>
      </c>
    </row>
    <row r="9" spans="1:12" x14ac:dyDescent="0.25">
      <c r="A9" s="268" t="s">
        <v>400</v>
      </c>
    </row>
    <row r="10" spans="1:12" x14ac:dyDescent="0.25">
      <c r="A10" s="285"/>
    </row>
    <row r="11" spans="1:12" x14ac:dyDescent="0.25">
      <c r="A11" s="266" t="s">
        <v>273</v>
      </c>
    </row>
    <row r="13" spans="1:12" x14ac:dyDescent="0.25">
      <c r="A13" s="650" t="s">
        <v>423</v>
      </c>
      <c r="B13" s="650"/>
      <c r="C13" s="650"/>
    </row>
  </sheetData>
  <mergeCells count="4">
    <mergeCell ref="C3:G3"/>
    <mergeCell ref="A4:B4"/>
    <mergeCell ref="A5:A6"/>
    <mergeCell ref="A13:C13"/>
  </mergeCells>
  <hyperlinks>
    <hyperlink ref="A11" r:id="rId1"/>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55"/>
  <sheetViews>
    <sheetView showGridLines="0" topLeftCell="A28" zoomScaleNormal="100" workbookViewId="0">
      <selection activeCell="Q79" sqref="Q79"/>
    </sheetView>
  </sheetViews>
  <sheetFormatPr defaultRowHeight="15" x14ac:dyDescent="0.25"/>
  <cols>
    <col min="1" max="1" width="28.7109375" customWidth="1"/>
    <col min="2" max="2" width="11.5703125" customWidth="1"/>
    <col min="3" max="7" width="11.7109375" customWidth="1"/>
  </cols>
  <sheetData>
    <row r="1" spans="1:7" x14ac:dyDescent="0.25">
      <c r="A1" s="120" t="s">
        <v>451</v>
      </c>
      <c r="B1" s="50"/>
      <c r="C1" s="14"/>
      <c r="D1" s="14"/>
      <c r="E1" s="16"/>
    </row>
    <row r="2" spans="1:7" x14ac:dyDescent="0.25">
      <c r="A2" s="51"/>
      <c r="B2" s="50"/>
      <c r="C2" s="14"/>
      <c r="D2" s="14"/>
      <c r="E2" s="16"/>
    </row>
    <row r="3" spans="1:7" ht="20.100000000000001" customHeight="1" x14ac:dyDescent="0.25">
      <c r="C3" s="714" t="s">
        <v>183</v>
      </c>
      <c r="D3" s="715"/>
      <c r="E3" s="715"/>
      <c r="F3" s="715"/>
      <c r="G3" s="716"/>
    </row>
    <row r="4" spans="1:7" ht="20.100000000000001" customHeight="1" x14ac:dyDescent="0.25">
      <c r="A4" s="652" t="s">
        <v>39</v>
      </c>
      <c r="B4" s="653"/>
      <c r="C4" s="109" t="s">
        <v>4</v>
      </c>
      <c r="D4" s="109" t="s">
        <v>5</v>
      </c>
      <c r="E4" s="109" t="s">
        <v>6</v>
      </c>
      <c r="F4" s="109" t="s">
        <v>1</v>
      </c>
      <c r="G4" s="20" t="s">
        <v>30</v>
      </c>
    </row>
    <row r="5" spans="1:7" ht="30" customHeight="1" x14ac:dyDescent="0.25">
      <c r="A5" s="710" t="s">
        <v>255</v>
      </c>
      <c r="B5" s="718"/>
      <c r="C5" s="102"/>
      <c r="D5" s="102"/>
      <c r="E5" s="102"/>
      <c r="F5" s="95">
        <v>11.8</v>
      </c>
      <c r="G5" s="87">
        <v>10.5</v>
      </c>
    </row>
    <row r="6" spans="1:7" ht="30" customHeight="1" x14ac:dyDescent="0.25">
      <c r="A6" s="710" t="s">
        <v>257</v>
      </c>
      <c r="B6" s="718"/>
      <c r="C6" s="99">
        <v>160.19999999999999</v>
      </c>
      <c r="D6" s="99">
        <v>115.8</v>
      </c>
      <c r="E6" s="99">
        <v>133.19999999999999</v>
      </c>
      <c r="F6" s="99">
        <v>134.4</v>
      </c>
      <c r="G6" s="99">
        <v>110.3</v>
      </c>
    </row>
    <row r="7" spans="1:7" ht="30" customHeight="1" x14ac:dyDescent="0.25">
      <c r="A7" s="710" t="s">
        <v>258</v>
      </c>
      <c r="B7" s="718"/>
      <c r="C7" s="99">
        <v>1557.7</v>
      </c>
      <c r="D7" s="99">
        <v>1409</v>
      </c>
      <c r="E7" s="99">
        <v>1338.2</v>
      </c>
      <c r="F7" s="99">
        <v>1426.1</v>
      </c>
      <c r="G7" s="99">
        <v>1153.7</v>
      </c>
    </row>
    <row r="8" spans="1:7" ht="30" customHeight="1" x14ac:dyDescent="0.25">
      <c r="A8" s="469" t="s">
        <v>439</v>
      </c>
      <c r="B8" s="470"/>
      <c r="C8" s="102"/>
      <c r="D8" s="102"/>
      <c r="E8" s="102"/>
      <c r="F8" s="99">
        <v>144.30000000000001</v>
      </c>
      <c r="G8" s="99">
        <v>95</v>
      </c>
    </row>
    <row r="9" spans="1:7" ht="30" customHeight="1" x14ac:dyDescent="0.25">
      <c r="A9" s="711" t="s">
        <v>259</v>
      </c>
      <c r="B9" s="719"/>
      <c r="C9" s="99">
        <v>222.8</v>
      </c>
      <c r="D9" s="99">
        <v>192.8</v>
      </c>
      <c r="E9" s="99">
        <v>196.9</v>
      </c>
      <c r="F9" s="99">
        <v>203.4</v>
      </c>
      <c r="G9" s="99">
        <v>156.6</v>
      </c>
    </row>
    <row r="10" spans="1:7" ht="30" customHeight="1" x14ac:dyDescent="0.25">
      <c r="A10" s="720" t="s">
        <v>260</v>
      </c>
      <c r="B10" s="720"/>
      <c r="C10" s="100">
        <v>83.1</v>
      </c>
      <c r="D10" s="100">
        <v>66.400000000000006</v>
      </c>
      <c r="E10" s="100">
        <v>77.3</v>
      </c>
      <c r="F10" s="100">
        <v>75.599999999999994</v>
      </c>
      <c r="G10" s="100">
        <v>51.5</v>
      </c>
    </row>
    <row r="11" spans="1:7" x14ac:dyDescent="0.25">
      <c r="A11" s="717"/>
      <c r="B11" s="717"/>
      <c r="C11" s="101"/>
      <c r="D11" s="101"/>
      <c r="E11" s="101"/>
      <c r="F11" s="101"/>
      <c r="G11" s="101"/>
    </row>
    <row r="12" spans="1:7" x14ac:dyDescent="0.25">
      <c r="A12" s="268" t="s">
        <v>81</v>
      </c>
      <c r="B12" s="89"/>
      <c r="C12" s="21"/>
      <c r="D12" s="21"/>
      <c r="E12" s="21"/>
      <c r="F12" s="21"/>
      <c r="G12" s="21"/>
    </row>
    <row r="13" spans="1:7" x14ac:dyDescent="0.25">
      <c r="A13" s="268" t="s">
        <v>440</v>
      </c>
      <c r="B13" s="89"/>
      <c r="C13" s="21"/>
      <c r="D13" s="21"/>
      <c r="E13" s="21"/>
      <c r="F13" s="21"/>
      <c r="G13" s="21"/>
    </row>
    <row r="14" spans="1:7" x14ac:dyDescent="0.25">
      <c r="A14" s="268"/>
      <c r="B14" s="89"/>
      <c r="C14" s="21"/>
      <c r="D14" s="21"/>
      <c r="E14" s="21"/>
      <c r="F14" s="21"/>
      <c r="G14" s="21"/>
    </row>
    <row r="15" spans="1:7" x14ac:dyDescent="0.25">
      <c r="A15" s="266" t="s">
        <v>273</v>
      </c>
      <c r="B15" s="89"/>
      <c r="C15" s="21"/>
      <c r="D15" s="21"/>
      <c r="E15" s="21"/>
      <c r="F15" s="21"/>
      <c r="G15" s="21"/>
    </row>
    <row r="16" spans="1:7" x14ac:dyDescent="0.25">
      <c r="A16" s="19"/>
      <c r="B16" s="89"/>
      <c r="C16" s="21"/>
      <c r="D16" s="21"/>
      <c r="E16" s="21"/>
      <c r="F16" s="21"/>
      <c r="G16" s="21"/>
    </row>
    <row r="17" spans="1:8" x14ac:dyDescent="0.25">
      <c r="A17" s="650" t="s">
        <v>423</v>
      </c>
      <c r="B17" s="650"/>
      <c r="C17" s="650"/>
      <c r="D17" s="21"/>
      <c r="E17" s="21"/>
      <c r="F17" s="21"/>
      <c r="G17" s="21"/>
    </row>
    <row r="18" spans="1:8" x14ac:dyDescent="0.25">
      <c r="A18" s="467"/>
      <c r="B18" s="467"/>
      <c r="C18" s="467"/>
      <c r="D18" s="21"/>
      <c r="E18" s="21"/>
      <c r="F18" s="21"/>
      <c r="G18" s="21"/>
    </row>
    <row r="19" spans="1:8" x14ac:dyDescent="0.25">
      <c r="A19" s="467"/>
      <c r="B19" s="467"/>
      <c r="C19" s="467"/>
      <c r="D19" s="21"/>
      <c r="E19" s="21"/>
      <c r="F19" s="21"/>
      <c r="G19" s="21"/>
    </row>
    <row r="20" spans="1:8" x14ac:dyDescent="0.25">
      <c r="A20" s="120" t="s">
        <v>732</v>
      </c>
    </row>
    <row r="21" spans="1:8" x14ac:dyDescent="0.25">
      <c r="A21" s="49"/>
    </row>
    <row r="22" spans="1:8" ht="20.100000000000001" customHeight="1" x14ac:dyDescent="0.25">
      <c r="C22" s="707" t="s">
        <v>78</v>
      </c>
      <c r="D22" s="707"/>
      <c r="E22" s="707"/>
      <c r="F22" s="707"/>
      <c r="G22" s="111"/>
      <c r="H22" s="77"/>
    </row>
    <row r="23" spans="1:8" ht="20.100000000000001" customHeight="1" x14ac:dyDescent="0.25">
      <c r="A23" s="652" t="s">
        <v>39</v>
      </c>
      <c r="B23" s="653"/>
      <c r="C23" s="20" t="s">
        <v>1</v>
      </c>
      <c r="D23" s="20" t="s">
        <v>30</v>
      </c>
      <c r="E23" s="721" t="s">
        <v>88</v>
      </c>
      <c r="F23" s="721"/>
      <c r="G23" s="39"/>
      <c r="H23" s="105"/>
    </row>
    <row r="24" spans="1:8" ht="24.95" customHeight="1" x14ac:dyDescent="0.25">
      <c r="A24" s="720" t="s">
        <v>443</v>
      </c>
      <c r="B24" s="96" t="s">
        <v>2</v>
      </c>
      <c r="C24" s="97">
        <v>279</v>
      </c>
      <c r="D24" s="287">
        <v>1187</v>
      </c>
      <c r="E24" s="709"/>
      <c r="F24" s="709"/>
      <c r="G24" s="110"/>
      <c r="H24" s="101"/>
    </row>
    <row r="25" spans="1:8" ht="39.950000000000003" customHeight="1" x14ac:dyDescent="0.25">
      <c r="A25" s="720"/>
      <c r="B25" s="260" t="s">
        <v>441</v>
      </c>
      <c r="C25" s="493">
        <v>45.8</v>
      </c>
      <c r="D25" s="494">
        <v>22.8</v>
      </c>
      <c r="E25" s="732"/>
      <c r="F25" s="733"/>
      <c r="G25" s="94"/>
      <c r="H25" s="101"/>
    </row>
    <row r="26" spans="1:8" ht="30" customHeight="1" x14ac:dyDescent="0.25">
      <c r="A26" s="710" t="s">
        <v>444</v>
      </c>
      <c r="B26" s="321" t="s">
        <v>22</v>
      </c>
      <c r="C26" s="87">
        <v>42.1</v>
      </c>
      <c r="D26" s="87">
        <v>23.5</v>
      </c>
      <c r="E26" s="473"/>
      <c r="F26" s="474"/>
      <c r="G26" s="94"/>
      <c r="H26" s="101"/>
    </row>
    <row r="27" spans="1:8" ht="30" customHeight="1" x14ac:dyDescent="0.25">
      <c r="A27" s="710"/>
      <c r="B27" s="322" t="s">
        <v>23</v>
      </c>
      <c r="C27" s="493">
        <v>18.100000000000001</v>
      </c>
      <c r="D27" s="493">
        <v>9.4</v>
      </c>
      <c r="E27" s="475"/>
      <c r="F27" s="476"/>
      <c r="G27" s="94"/>
      <c r="H27" s="101"/>
    </row>
    <row r="28" spans="1:8" ht="30" customHeight="1" x14ac:dyDescent="0.25">
      <c r="A28" s="711" t="s">
        <v>445</v>
      </c>
      <c r="B28" s="321" t="s">
        <v>22</v>
      </c>
      <c r="C28" s="495">
        <v>50.9</v>
      </c>
      <c r="D28" s="87">
        <v>29.1</v>
      </c>
      <c r="E28" s="730"/>
      <c r="F28" s="731"/>
      <c r="G28" s="94"/>
      <c r="H28" s="101"/>
    </row>
    <row r="29" spans="1:8" ht="30" customHeight="1" x14ac:dyDescent="0.25">
      <c r="A29" s="712"/>
      <c r="B29" s="322" t="s">
        <v>23</v>
      </c>
      <c r="C29" s="496">
        <v>16.399999999999999</v>
      </c>
      <c r="D29" s="496">
        <v>12</v>
      </c>
      <c r="E29" s="475"/>
      <c r="F29" s="476"/>
      <c r="G29" s="94"/>
      <c r="H29" s="101"/>
    </row>
    <row r="30" spans="1:8" ht="30" customHeight="1" x14ac:dyDescent="0.25">
      <c r="A30" s="713"/>
      <c r="B30" s="284" t="s">
        <v>0</v>
      </c>
      <c r="C30" s="497">
        <v>33.6</v>
      </c>
      <c r="D30" s="498">
        <v>20.6</v>
      </c>
      <c r="E30" s="722" t="s">
        <v>446</v>
      </c>
      <c r="F30" s="723"/>
      <c r="G30" s="94"/>
      <c r="H30" s="101"/>
    </row>
    <row r="31" spans="1:8" ht="39.950000000000003" customHeight="1" x14ac:dyDescent="0.25">
      <c r="A31" s="710" t="s">
        <v>447</v>
      </c>
      <c r="B31" s="724"/>
      <c r="C31" s="98">
        <v>508.1</v>
      </c>
      <c r="D31" s="98">
        <v>336.8</v>
      </c>
      <c r="E31" s="477"/>
      <c r="F31" s="478"/>
      <c r="G31" s="94"/>
      <c r="H31" s="101"/>
    </row>
    <row r="32" spans="1:8" x14ac:dyDescent="0.25">
      <c r="A32" s="58"/>
      <c r="B32" s="88"/>
      <c r="C32" s="94"/>
      <c r="D32" s="94"/>
      <c r="E32" s="94"/>
      <c r="F32" s="94"/>
      <c r="G32" s="94"/>
      <c r="H32" s="101"/>
    </row>
    <row r="33" spans="1:9" x14ac:dyDescent="0.25">
      <c r="A33" s="268" t="s">
        <v>81</v>
      </c>
      <c r="B33" s="289"/>
      <c r="C33" s="290"/>
      <c r="D33" s="290"/>
      <c r="E33" s="288" t="s">
        <v>256</v>
      </c>
      <c r="F33" s="290"/>
      <c r="G33" s="94"/>
      <c r="H33" s="48"/>
      <c r="I33" s="48"/>
    </row>
    <row r="34" spans="1:9" x14ac:dyDescent="0.25">
      <c r="A34" s="268" t="s">
        <v>442</v>
      </c>
      <c r="B34" s="289"/>
      <c r="C34" s="290"/>
      <c r="D34" s="290"/>
      <c r="E34" s="290"/>
      <c r="F34" s="290"/>
      <c r="G34" s="94"/>
    </row>
    <row r="35" spans="1:9" x14ac:dyDescent="0.25">
      <c r="A35" s="266"/>
      <c r="B35" s="289"/>
      <c r="C35" s="290"/>
      <c r="D35" s="290"/>
      <c r="E35" s="290"/>
      <c r="F35" s="290"/>
      <c r="G35" s="94"/>
    </row>
    <row r="36" spans="1:9" x14ac:dyDescent="0.25">
      <c r="A36" s="266" t="s">
        <v>273</v>
      </c>
      <c r="B36" s="289"/>
      <c r="C36" s="290"/>
      <c r="D36" s="290"/>
      <c r="E36" s="290"/>
      <c r="F36" s="290"/>
      <c r="G36" s="94"/>
    </row>
    <row r="37" spans="1:9" x14ac:dyDescent="0.25">
      <c r="A37" s="266"/>
      <c r="B37" s="289"/>
      <c r="C37" s="290"/>
      <c r="D37" s="290"/>
      <c r="E37" s="290"/>
      <c r="F37" s="290"/>
      <c r="G37" s="94"/>
    </row>
    <row r="38" spans="1:9" x14ac:dyDescent="0.25">
      <c r="A38" s="650" t="s">
        <v>423</v>
      </c>
      <c r="B38" s="650"/>
      <c r="C38" s="650"/>
      <c r="D38" s="290"/>
      <c r="E38" s="290"/>
      <c r="F38" s="290"/>
      <c r="G38" s="94"/>
    </row>
    <row r="39" spans="1:9" x14ac:dyDescent="0.25">
      <c r="A39" s="19"/>
      <c r="B39" s="88"/>
      <c r="C39" s="94"/>
      <c r="D39" s="94"/>
      <c r="E39" s="94"/>
      <c r="F39" s="94"/>
      <c r="G39" s="94"/>
    </row>
    <row r="40" spans="1:9" x14ac:dyDescent="0.25">
      <c r="A40" s="19"/>
      <c r="B40" s="88"/>
      <c r="C40" s="94"/>
      <c r="D40" s="94"/>
      <c r="E40" s="94"/>
      <c r="F40" s="94"/>
      <c r="G40" s="94"/>
    </row>
    <row r="41" spans="1:9" x14ac:dyDescent="0.25">
      <c r="A41" s="120" t="s">
        <v>452</v>
      </c>
    </row>
    <row r="42" spans="1:9" x14ac:dyDescent="0.25">
      <c r="A42" s="120"/>
    </row>
    <row r="43" spans="1:9" x14ac:dyDescent="0.25">
      <c r="A43" s="49"/>
      <c r="C43" s="725" t="s">
        <v>184</v>
      </c>
      <c r="D43" s="726"/>
      <c r="E43" s="726"/>
      <c r="F43" s="727"/>
      <c r="G43" s="85"/>
    </row>
    <row r="44" spans="1:9" ht="20.100000000000001" customHeight="1" x14ac:dyDescent="0.25">
      <c r="A44" s="652" t="s">
        <v>39</v>
      </c>
      <c r="B44" s="729"/>
      <c r="C44" s="286" t="s">
        <v>1</v>
      </c>
      <c r="D44" s="286" t="s">
        <v>30</v>
      </c>
      <c r="E44" s="721" t="s">
        <v>88</v>
      </c>
      <c r="F44" s="721"/>
      <c r="G44" s="72"/>
      <c r="H44" s="105"/>
    </row>
    <row r="45" spans="1:9" ht="39.950000000000003" customHeight="1" x14ac:dyDescent="0.25">
      <c r="A45" s="711" t="s">
        <v>261</v>
      </c>
      <c r="B45" s="728"/>
      <c r="C45" s="100">
        <v>7.67</v>
      </c>
      <c r="D45" s="100">
        <v>8.91</v>
      </c>
      <c r="E45" s="709"/>
      <c r="F45" s="709"/>
      <c r="G45" s="101"/>
      <c r="H45" s="106"/>
    </row>
    <row r="46" spans="1:9" ht="20.100000000000001" customHeight="1" x14ac:dyDescent="0.25">
      <c r="A46" s="711" t="s">
        <v>262</v>
      </c>
      <c r="B46" s="45" t="s">
        <v>7</v>
      </c>
      <c r="C46" s="99">
        <v>21.3</v>
      </c>
      <c r="D46" s="99">
        <v>19.5</v>
      </c>
      <c r="E46" s="730"/>
      <c r="F46" s="731"/>
      <c r="G46" s="101"/>
      <c r="H46" s="107"/>
    </row>
    <row r="47" spans="1:9" ht="20.100000000000001" customHeight="1" x14ac:dyDescent="0.25">
      <c r="A47" s="712"/>
      <c r="B47" s="35" t="s">
        <v>8</v>
      </c>
      <c r="C47" s="103">
        <v>7.5</v>
      </c>
      <c r="D47" s="103">
        <v>6.9</v>
      </c>
      <c r="E47" s="732"/>
      <c r="F47" s="733"/>
      <c r="G47" s="101"/>
      <c r="H47" s="107"/>
    </row>
    <row r="48" spans="1:9" ht="20.100000000000001" customHeight="1" x14ac:dyDescent="0.25">
      <c r="A48" s="713"/>
      <c r="B48" s="293" t="s">
        <v>0</v>
      </c>
      <c r="C48" s="194">
        <v>14.4</v>
      </c>
      <c r="D48" s="194">
        <v>13.2</v>
      </c>
      <c r="E48" s="722" t="s">
        <v>449</v>
      </c>
      <c r="F48" s="723"/>
      <c r="G48" s="101"/>
      <c r="H48" s="77"/>
    </row>
    <row r="49" spans="1:8" x14ac:dyDescent="0.25">
      <c r="E49" s="77"/>
      <c r="F49" s="77"/>
      <c r="G49" s="77"/>
      <c r="H49" s="77"/>
    </row>
    <row r="50" spans="1:8" x14ac:dyDescent="0.25">
      <c r="A50" s="268" t="s">
        <v>81</v>
      </c>
    </row>
    <row r="51" spans="1:8" x14ac:dyDescent="0.25">
      <c r="A51" s="268" t="s">
        <v>448</v>
      </c>
    </row>
    <row r="52" spans="1:8" x14ac:dyDescent="0.25">
      <c r="A52" s="268"/>
    </row>
    <row r="53" spans="1:8" x14ac:dyDescent="0.25">
      <c r="A53" s="266" t="s">
        <v>273</v>
      </c>
    </row>
    <row r="54" spans="1:8" x14ac:dyDescent="0.25">
      <c r="A54" s="19"/>
    </row>
    <row r="55" spans="1:8" x14ac:dyDescent="0.25">
      <c r="A55" s="650" t="s">
        <v>423</v>
      </c>
      <c r="B55" s="650"/>
      <c r="C55" s="650"/>
    </row>
  </sheetData>
  <mergeCells count="31">
    <mergeCell ref="A31:B31"/>
    <mergeCell ref="A38:C38"/>
    <mergeCell ref="A55:C55"/>
    <mergeCell ref="A5:B5"/>
    <mergeCell ref="C43:F43"/>
    <mergeCell ref="A24:A25"/>
    <mergeCell ref="A45:B45"/>
    <mergeCell ref="A46:A48"/>
    <mergeCell ref="A44:B44"/>
    <mergeCell ref="E44:F44"/>
    <mergeCell ref="E45:F45"/>
    <mergeCell ref="E46:F46"/>
    <mergeCell ref="E47:F47"/>
    <mergeCell ref="E48:F48"/>
    <mergeCell ref="E28:F28"/>
    <mergeCell ref="E25:F25"/>
    <mergeCell ref="E24:F24"/>
    <mergeCell ref="A26:A27"/>
    <mergeCell ref="A28:A30"/>
    <mergeCell ref="C3:G3"/>
    <mergeCell ref="A4:B4"/>
    <mergeCell ref="A11:B11"/>
    <mergeCell ref="A23:B23"/>
    <mergeCell ref="A6:B6"/>
    <mergeCell ref="A7:B7"/>
    <mergeCell ref="A9:B9"/>
    <mergeCell ref="A10:B10"/>
    <mergeCell ref="E23:F23"/>
    <mergeCell ref="C22:F22"/>
    <mergeCell ref="A17:C17"/>
    <mergeCell ref="E30:F30"/>
  </mergeCells>
  <hyperlinks>
    <hyperlink ref="A53" r:id="rId1"/>
    <hyperlink ref="A36" r:id="rId2"/>
    <hyperlink ref="A15" r:id="rId3"/>
  </hyperlinks>
  <pageMargins left="0.70866141732283472" right="0.70866141732283472" top="0.74803149606299213" bottom="0.74803149606299213" header="0.31496062992125984" footer="0.31496062992125984"/>
  <pageSetup paperSize="9" scale="54"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22"/>
  <sheetViews>
    <sheetView showGridLines="0" zoomScaleNormal="100" workbookViewId="0">
      <selection activeCell="Q79" sqref="Q79"/>
    </sheetView>
  </sheetViews>
  <sheetFormatPr defaultRowHeight="15" x14ac:dyDescent="0.25"/>
  <cols>
    <col min="1" max="1" width="15.42578125" customWidth="1"/>
    <col min="2" max="2" width="10.7109375" customWidth="1"/>
    <col min="3" max="7" width="9.85546875" customWidth="1"/>
    <col min="8" max="8" width="21.5703125" customWidth="1"/>
  </cols>
  <sheetData>
    <row r="1" spans="1:13" x14ac:dyDescent="0.25">
      <c r="A1" s="120" t="s">
        <v>453</v>
      </c>
      <c r="B1" s="50"/>
      <c r="C1" s="14"/>
      <c r="D1" s="14"/>
      <c r="E1" s="16"/>
    </row>
    <row r="2" spans="1:13" x14ac:dyDescent="0.25">
      <c r="A2" s="49"/>
      <c r="B2" s="50"/>
      <c r="C2" s="14"/>
      <c r="D2" s="14"/>
      <c r="E2" s="16"/>
    </row>
    <row r="3" spans="1:13" x14ac:dyDescent="0.25">
      <c r="C3" s="725" t="s">
        <v>185</v>
      </c>
      <c r="D3" s="726"/>
      <c r="E3" s="726"/>
      <c r="F3" s="726"/>
      <c r="G3" s="727"/>
    </row>
    <row r="4" spans="1:13" ht="20.100000000000001" customHeight="1" x14ac:dyDescent="0.25">
      <c r="A4" s="652" t="s">
        <v>39</v>
      </c>
      <c r="B4" s="653"/>
      <c r="C4" s="330" t="s">
        <v>4</v>
      </c>
      <c r="D4" s="330" t="s">
        <v>5</v>
      </c>
      <c r="E4" s="330" t="s">
        <v>6</v>
      </c>
      <c r="F4" s="330" t="s">
        <v>1</v>
      </c>
      <c r="G4" s="331" t="s">
        <v>30</v>
      </c>
      <c r="H4" s="332" t="s">
        <v>88</v>
      </c>
    </row>
    <row r="5" spans="1:13" ht="48" customHeight="1" x14ac:dyDescent="0.25">
      <c r="A5" s="737" t="s">
        <v>97</v>
      </c>
      <c r="B5" s="737"/>
      <c r="C5" s="122">
        <v>0.86699999999999999</v>
      </c>
      <c r="D5" s="122">
        <v>0.86599999999999999</v>
      </c>
      <c r="E5" s="122">
        <v>0.85599999999999998</v>
      </c>
      <c r="F5" s="122">
        <v>0.86199999999999999</v>
      </c>
      <c r="G5" s="122">
        <v>0.83799999999999997</v>
      </c>
      <c r="H5" s="315"/>
      <c r="I5" s="210"/>
      <c r="J5" s="734"/>
      <c r="K5" s="735"/>
      <c r="L5" s="736"/>
      <c r="M5" s="209"/>
    </row>
    <row r="6" spans="1:13" ht="48" customHeight="1" x14ac:dyDescent="0.25">
      <c r="A6" s="674" t="s">
        <v>100</v>
      </c>
      <c r="B6" s="675"/>
      <c r="C6" s="122">
        <v>0.73299999999999998</v>
      </c>
      <c r="D6" s="122">
        <v>0.78300000000000003</v>
      </c>
      <c r="E6" s="122">
        <v>0.76100000000000001</v>
      </c>
      <c r="F6" s="122">
        <v>0.75800000000000001</v>
      </c>
      <c r="G6" s="122">
        <v>0.76500000000000001</v>
      </c>
      <c r="H6" s="315"/>
      <c r="I6" s="210"/>
      <c r="J6" s="734"/>
      <c r="K6" s="735"/>
      <c r="L6" s="736"/>
      <c r="M6" s="209"/>
    </row>
    <row r="7" spans="1:13" ht="48" customHeight="1" x14ac:dyDescent="0.25">
      <c r="A7" s="737" t="s">
        <v>98</v>
      </c>
      <c r="B7" s="737"/>
      <c r="C7" s="122">
        <v>0.57499999999999996</v>
      </c>
      <c r="D7" s="122">
        <v>0.63200000000000001</v>
      </c>
      <c r="E7" s="122">
        <v>0.59899999999999998</v>
      </c>
      <c r="F7" s="122">
        <v>0.6</v>
      </c>
      <c r="G7" s="122">
        <v>0.70399999999999996</v>
      </c>
      <c r="H7" s="315"/>
      <c r="I7" s="210"/>
      <c r="J7" s="734"/>
      <c r="K7" s="735"/>
      <c r="L7" s="736"/>
      <c r="M7" s="209"/>
    </row>
    <row r="8" spans="1:13" ht="48" customHeight="1" x14ac:dyDescent="0.25">
      <c r="A8" s="737" t="s">
        <v>99</v>
      </c>
      <c r="B8" s="737"/>
      <c r="C8" s="122">
        <v>0.60899999999999999</v>
      </c>
      <c r="D8" s="122">
        <v>0.64800000000000002</v>
      </c>
      <c r="E8" s="122">
        <v>0.61499999999999999</v>
      </c>
      <c r="F8" s="122">
        <v>0.622</v>
      </c>
      <c r="G8" s="122">
        <v>0.71199999999999997</v>
      </c>
      <c r="H8" s="315"/>
      <c r="I8" s="208"/>
      <c r="J8" s="734"/>
      <c r="K8" s="735"/>
      <c r="L8" s="736"/>
      <c r="M8" s="209"/>
    </row>
    <row r="9" spans="1:13" ht="88.5" x14ac:dyDescent="0.25">
      <c r="A9" s="674" t="s">
        <v>263</v>
      </c>
      <c r="B9" s="675"/>
      <c r="C9" s="124">
        <v>0.67200000000000004</v>
      </c>
      <c r="D9" s="124">
        <v>0.64500000000000002</v>
      </c>
      <c r="E9" s="124">
        <v>0.66800000000000004</v>
      </c>
      <c r="F9" s="124">
        <v>0.66300000000000003</v>
      </c>
      <c r="G9" s="114"/>
      <c r="H9" s="317" t="s">
        <v>379</v>
      </c>
    </row>
    <row r="10" spans="1:13" x14ac:dyDescent="0.25">
      <c r="A10" s="717"/>
      <c r="B10" s="717"/>
      <c r="C10" s="101"/>
      <c r="D10" s="101"/>
      <c r="E10" s="101"/>
      <c r="F10" s="101"/>
      <c r="G10" s="101"/>
    </row>
    <row r="11" spans="1:13" x14ac:dyDescent="0.25">
      <c r="A11" s="268" t="s">
        <v>81</v>
      </c>
      <c r="B11" s="89"/>
      <c r="C11" s="21"/>
      <c r="D11" s="21"/>
      <c r="E11" s="21"/>
      <c r="F11" s="21"/>
      <c r="G11" s="21"/>
    </row>
    <row r="12" spans="1:13" x14ac:dyDescent="0.25">
      <c r="A12" s="268" t="s">
        <v>454</v>
      </c>
      <c r="B12" s="89"/>
      <c r="C12" s="21"/>
      <c r="D12" s="21"/>
      <c r="E12" s="21"/>
      <c r="F12" s="21"/>
      <c r="G12" s="21"/>
    </row>
    <row r="13" spans="1:13" x14ac:dyDescent="0.25">
      <c r="A13" s="268" t="s">
        <v>87</v>
      </c>
      <c r="B13" s="89"/>
      <c r="C13" s="21"/>
      <c r="D13" s="21"/>
      <c r="E13" s="21"/>
      <c r="F13" s="21"/>
      <c r="G13" s="21"/>
    </row>
    <row r="14" spans="1:13" x14ac:dyDescent="0.25">
      <c r="A14" s="268" t="s">
        <v>269</v>
      </c>
      <c r="B14" s="89"/>
      <c r="C14" s="21"/>
      <c r="D14" s="21"/>
      <c r="E14" s="21"/>
      <c r="F14" s="21"/>
      <c r="G14" s="21"/>
    </row>
    <row r="15" spans="1:13" x14ac:dyDescent="0.25">
      <c r="A15" s="268" t="s">
        <v>270</v>
      </c>
      <c r="B15" s="89"/>
      <c r="C15" s="21"/>
      <c r="D15" s="21"/>
      <c r="E15" s="21"/>
      <c r="F15" s="21"/>
      <c r="G15" s="21"/>
    </row>
    <row r="16" spans="1:13" x14ac:dyDescent="0.25">
      <c r="A16" s="268"/>
      <c r="B16" s="89"/>
      <c r="C16" s="21"/>
      <c r="D16" s="21"/>
      <c r="E16" s="21"/>
      <c r="F16" s="21"/>
      <c r="G16" s="21"/>
    </row>
    <row r="17" spans="1:7" x14ac:dyDescent="0.25">
      <c r="A17" s="266" t="s">
        <v>273</v>
      </c>
      <c r="B17" s="89"/>
      <c r="C17" s="21"/>
      <c r="D17" s="53"/>
      <c r="E17" s="21"/>
      <c r="F17" s="21"/>
      <c r="G17" s="21"/>
    </row>
    <row r="18" spans="1:7" x14ac:dyDescent="0.25">
      <c r="A18" s="266" t="s">
        <v>272</v>
      </c>
      <c r="D18" s="53"/>
    </row>
    <row r="19" spans="1:7" x14ac:dyDescent="0.25">
      <c r="A19" s="266" t="s">
        <v>47</v>
      </c>
      <c r="D19" s="53"/>
    </row>
    <row r="20" spans="1:7" x14ac:dyDescent="0.25">
      <c r="A20" s="266" t="s">
        <v>289</v>
      </c>
      <c r="D20" s="19"/>
    </row>
    <row r="21" spans="1:7" x14ac:dyDescent="0.25">
      <c r="A21" s="266"/>
      <c r="D21" s="266"/>
    </row>
    <row r="22" spans="1:7" x14ac:dyDescent="0.25">
      <c r="A22" s="650" t="s">
        <v>423</v>
      </c>
      <c r="B22" s="650"/>
      <c r="C22" s="650"/>
    </row>
  </sheetData>
  <mergeCells count="12">
    <mergeCell ref="A22:C22"/>
    <mergeCell ref="C3:G3"/>
    <mergeCell ref="A4:B4"/>
    <mergeCell ref="A5:B5"/>
    <mergeCell ref="A7:B7"/>
    <mergeCell ref="A6:B6"/>
    <mergeCell ref="J5:J8"/>
    <mergeCell ref="K5:K8"/>
    <mergeCell ref="L5:L8"/>
    <mergeCell ref="A10:B10"/>
    <mergeCell ref="A8:B8"/>
    <mergeCell ref="A9:B9"/>
  </mergeCells>
  <hyperlinks>
    <hyperlink ref="A19" r:id="rId1"/>
    <hyperlink ref="A17" r:id="rId2"/>
    <hyperlink ref="A18" r:id="rId3"/>
    <hyperlink ref="A20" r:id="rId4" display="SHeS"/>
  </hyperlinks>
  <pageMargins left="0.70866141732283472" right="0.70866141732283472" top="0.74803149606299213" bottom="0.74803149606299213" header="0.31496062992125984" footer="0.31496062992125984"/>
  <pageSetup paperSize="9" scale="99"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51"/>
  <sheetViews>
    <sheetView showGridLines="0" zoomScaleNormal="100" workbookViewId="0">
      <selection activeCell="Q79" sqref="Q79"/>
    </sheetView>
  </sheetViews>
  <sheetFormatPr defaultRowHeight="15" x14ac:dyDescent="0.25"/>
  <cols>
    <col min="1" max="1" width="22.85546875" customWidth="1"/>
    <col min="3" max="7" width="12.7109375" customWidth="1"/>
  </cols>
  <sheetData>
    <row r="1" spans="1:7" x14ac:dyDescent="0.25">
      <c r="A1" s="120" t="s">
        <v>455</v>
      </c>
    </row>
    <row r="2" spans="1:7" x14ac:dyDescent="0.25">
      <c r="A2" s="49"/>
      <c r="B2" s="50"/>
      <c r="C2" s="14"/>
      <c r="D2" s="14"/>
      <c r="E2" s="16"/>
    </row>
    <row r="3" spans="1:7" ht="20.100000000000001" customHeight="1" x14ac:dyDescent="0.25">
      <c r="C3" s="725" t="s">
        <v>185</v>
      </c>
      <c r="D3" s="726"/>
      <c r="E3" s="726"/>
      <c r="F3" s="726"/>
      <c r="G3" s="727"/>
    </row>
    <row r="4" spans="1:7" ht="20.100000000000001" customHeight="1" x14ac:dyDescent="0.25">
      <c r="A4" s="652" t="s">
        <v>39</v>
      </c>
      <c r="B4" s="653"/>
      <c r="C4" s="109" t="s">
        <v>4</v>
      </c>
      <c r="D4" s="109" t="s">
        <v>5</v>
      </c>
      <c r="E4" s="109" t="s">
        <v>6</v>
      </c>
      <c r="F4" s="109" t="s">
        <v>1</v>
      </c>
      <c r="G4" s="86" t="s">
        <v>30</v>
      </c>
    </row>
    <row r="5" spans="1:7" ht="42" customHeight="1" x14ac:dyDescent="0.25">
      <c r="A5" s="737" t="s">
        <v>101</v>
      </c>
      <c r="B5" s="737"/>
      <c r="C5" s="124">
        <v>0.24399999999999999</v>
      </c>
      <c r="D5" s="124">
        <v>0.23300000000000001</v>
      </c>
      <c r="E5" s="124">
        <v>0.23599999999999999</v>
      </c>
      <c r="F5" s="124">
        <v>0.23799999999999999</v>
      </c>
      <c r="G5" s="124">
        <v>0.183</v>
      </c>
    </row>
    <row r="6" spans="1:7" ht="42" customHeight="1" x14ac:dyDescent="0.25">
      <c r="A6" s="737" t="s">
        <v>102</v>
      </c>
      <c r="B6" s="737"/>
      <c r="C6" s="124">
        <v>0.14000000000000001</v>
      </c>
      <c r="D6" s="124">
        <v>0.17</v>
      </c>
      <c r="E6" s="124">
        <v>0.14000000000000001</v>
      </c>
      <c r="F6" s="124">
        <v>0.15</v>
      </c>
      <c r="G6" s="114"/>
    </row>
    <row r="7" spans="1:7" ht="42" customHeight="1" x14ac:dyDescent="0.25">
      <c r="A7" s="737" t="s">
        <v>103</v>
      </c>
      <c r="B7" s="737"/>
      <c r="C7" s="124">
        <v>0.19</v>
      </c>
      <c r="D7" s="124">
        <v>0.22</v>
      </c>
      <c r="E7" s="124">
        <v>0.22</v>
      </c>
      <c r="F7" s="124">
        <v>0.21</v>
      </c>
      <c r="G7" s="114"/>
    </row>
    <row r="9" spans="1:7" x14ac:dyDescent="0.25">
      <c r="A9" s="268" t="s">
        <v>81</v>
      </c>
    </row>
    <row r="10" spans="1:7" x14ac:dyDescent="0.25">
      <c r="A10" s="268" t="s">
        <v>401</v>
      </c>
    </row>
    <row r="11" spans="1:7" x14ac:dyDescent="0.25">
      <c r="A11" s="268" t="s">
        <v>87</v>
      </c>
    </row>
    <row r="12" spans="1:7" x14ac:dyDescent="0.25">
      <c r="A12" s="268"/>
    </row>
    <row r="13" spans="1:7" x14ac:dyDescent="0.25">
      <c r="A13" s="266" t="s">
        <v>273</v>
      </c>
    </row>
    <row r="14" spans="1:7" x14ac:dyDescent="0.25">
      <c r="A14" s="266" t="s">
        <v>272</v>
      </c>
    </row>
    <row r="16" spans="1:7" x14ac:dyDescent="0.25">
      <c r="A16" s="650" t="s">
        <v>423</v>
      </c>
      <c r="B16" s="650"/>
      <c r="C16" s="650"/>
    </row>
    <row r="19" spans="1:5" x14ac:dyDescent="0.25">
      <c r="A19" s="120" t="s">
        <v>456</v>
      </c>
    </row>
    <row r="21" spans="1:5" ht="27.95" customHeight="1" x14ac:dyDescent="0.25">
      <c r="A21" s="708" t="s">
        <v>39</v>
      </c>
      <c r="B21" s="747"/>
      <c r="C21" s="747"/>
      <c r="D21" s="748"/>
      <c r="E21" s="108" t="s">
        <v>107</v>
      </c>
    </row>
    <row r="22" spans="1:5" ht="20.100000000000001" customHeight="1" x14ac:dyDescent="0.25">
      <c r="A22" s="704" t="s">
        <v>111</v>
      </c>
      <c r="B22" s="706" t="s">
        <v>31</v>
      </c>
      <c r="C22" s="740"/>
      <c r="D22" s="741"/>
      <c r="E22" s="26">
        <v>0.16</v>
      </c>
    </row>
    <row r="23" spans="1:5" ht="20.100000000000001" customHeight="1" x14ac:dyDescent="0.25">
      <c r="A23" s="704"/>
      <c r="B23" s="704" t="s">
        <v>104</v>
      </c>
      <c r="C23" s="734"/>
      <c r="D23" s="739"/>
      <c r="E23" s="27">
        <v>0.08</v>
      </c>
    </row>
    <row r="24" spans="1:5" ht="20.100000000000001" customHeight="1" x14ac:dyDescent="0.25">
      <c r="A24" s="704"/>
      <c r="B24" s="704" t="s">
        <v>32</v>
      </c>
      <c r="C24" s="734"/>
      <c r="D24" s="739"/>
      <c r="E24" s="27">
        <v>0.05</v>
      </c>
    </row>
    <row r="25" spans="1:5" ht="30" customHeight="1" x14ac:dyDescent="0.25">
      <c r="A25" s="704"/>
      <c r="B25" s="704" t="s">
        <v>108</v>
      </c>
      <c r="C25" s="734"/>
      <c r="D25" s="739"/>
      <c r="E25" s="27">
        <v>0.03</v>
      </c>
    </row>
    <row r="26" spans="1:5" ht="20.100000000000001" customHeight="1" x14ac:dyDescent="0.25">
      <c r="A26" s="704"/>
      <c r="B26" s="704" t="s">
        <v>109</v>
      </c>
      <c r="C26" s="734"/>
      <c r="D26" s="739"/>
      <c r="E26" s="27">
        <v>0.02</v>
      </c>
    </row>
    <row r="27" spans="1:5" ht="20.100000000000001" customHeight="1" x14ac:dyDescent="0.25">
      <c r="A27" s="704"/>
      <c r="B27" s="704" t="s">
        <v>110</v>
      </c>
      <c r="C27" s="734"/>
      <c r="D27" s="739"/>
      <c r="E27" s="27">
        <v>0.02</v>
      </c>
    </row>
    <row r="28" spans="1:5" ht="20.100000000000001" customHeight="1" x14ac:dyDescent="0.25">
      <c r="A28" s="704"/>
      <c r="B28" s="704" t="s">
        <v>105</v>
      </c>
      <c r="C28" s="734"/>
      <c r="D28" s="739"/>
      <c r="E28" s="27">
        <v>0.01</v>
      </c>
    </row>
    <row r="29" spans="1:5" ht="20.100000000000001" customHeight="1" x14ac:dyDescent="0.25">
      <c r="A29" s="704"/>
      <c r="B29" s="704" t="s">
        <v>33</v>
      </c>
      <c r="C29" s="734"/>
      <c r="D29" s="739"/>
      <c r="E29" s="27">
        <v>0.01</v>
      </c>
    </row>
    <row r="30" spans="1:5" ht="20.100000000000001" customHeight="1" x14ac:dyDescent="0.25">
      <c r="A30" s="704"/>
      <c r="B30" s="704" t="s">
        <v>34</v>
      </c>
      <c r="C30" s="734"/>
      <c r="D30" s="739"/>
      <c r="E30" s="27">
        <v>0.01</v>
      </c>
    </row>
    <row r="31" spans="1:5" ht="20.100000000000001" customHeight="1" x14ac:dyDescent="0.25">
      <c r="A31" s="704"/>
      <c r="B31" s="704" t="s">
        <v>106</v>
      </c>
      <c r="C31" s="734"/>
      <c r="D31" s="739"/>
      <c r="E31" s="27">
        <v>0.01</v>
      </c>
    </row>
    <row r="32" spans="1:5" ht="20.100000000000001" customHeight="1" x14ac:dyDescent="0.25">
      <c r="A32" s="705"/>
      <c r="B32" s="705" t="s">
        <v>35</v>
      </c>
      <c r="C32" s="745"/>
      <c r="D32" s="746"/>
      <c r="E32" s="28">
        <v>0.02</v>
      </c>
    </row>
    <row r="33" spans="1:5" ht="20.100000000000001" customHeight="1" x14ac:dyDescent="0.25">
      <c r="A33" s="706" t="s">
        <v>112</v>
      </c>
      <c r="B33" s="706" t="s">
        <v>7</v>
      </c>
      <c r="C33" s="740"/>
      <c r="D33" s="741"/>
      <c r="E33" s="26">
        <v>0.08</v>
      </c>
    </row>
    <row r="34" spans="1:5" ht="20.100000000000001" customHeight="1" x14ac:dyDescent="0.25">
      <c r="A34" s="704"/>
      <c r="B34" s="704" t="s">
        <v>8</v>
      </c>
      <c r="C34" s="734"/>
      <c r="D34" s="739"/>
      <c r="E34" s="27">
        <v>0.1</v>
      </c>
    </row>
    <row r="35" spans="1:5" ht="20.100000000000001" customHeight="1" x14ac:dyDescent="0.25">
      <c r="A35" s="705"/>
      <c r="B35" s="742" t="s">
        <v>0</v>
      </c>
      <c r="C35" s="743"/>
      <c r="D35" s="744"/>
      <c r="E35" s="47">
        <v>0.09</v>
      </c>
    </row>
    <row r="36" spans="1:5" ht="20.100000000000001" customHeight="1" x14ac:dyDescent="0.25">
      <c r="A36" s="706" t="s">
        <v>654</v>
      </c>
      <c r="B36" s="706" t="s">
        <v>7</v>
      </c>
      <c r="C36" s="740"/>
      <c r="D36" s="741"/>
      <c r="E36" s="122">
        <v>0.2</v>
      </c>
    </row>
    <row r="37" spans="1:5" ht="20.100000000000001" customHeight="1" x14ac:dyDescent="0.25">
      <c r="A37" s="704"/>
      <c r="B37" s="704" t="s">
        <v>8</v>
      </c>
      <c r="C37" s="734"/>
      <c r="D37" s="739"/>
      <c r="E37" s="125">
        <v>0.31</v>
      </c>
    </row>
    <row r="38" spans="1:5" ht="20.100000000000001" customHeight="1" x14ac:dyDescent="0.25">
      <c r="A38" s="704"/>
      <c r="B38" s="704" t="s">
        <v>36</v>
      </c>
      <c r="C38" s="734"/>
      <c r="D38" s="739"/>
      <c r="E38" s="125">
        <v>0.2</v>
      </c>
    </row>
    <row r="39" spans="1:5" ht="20.100000000000001" customHeight="1" x14ac:dyDescent="0.25">
      <c r="A39" s="704"/>
      <c r="B39" s="704" t="s">
        <v>37</v>
      </c>
      <c r="C39" s="734"/>
      <c r="D39" s="739"/>
      <c r="E39" s="125">
        <v>0.28000000000000003</v>
      </c>
    </row>
    <row r="40" spans="1:5" ht="20.100000000000001" customHeight="1" x14ac:dyDescent="0.25">
      <c r="A40" s="704"/>
      <c r="B40" s="704" t="s">
        <v>38</v>
      </c>
      <c r="C40" s="734"/>
      <c r="D40" s="739"/>
      <c r="E40" s="125">
        <v>0.28000000000000003</v>
      </c>
    </row>
    <row r="41" spans="1:5" ht="20.100000000000001" customHeight="1" x14ac:dyDescent="0.25">
      <c r="A41" s="705"/>
      <c r="B41" s="742" t="s">
        <v>0</v>
      </c>
      <c r="C41" s="743"/>
      <c r="D41" s="744"/>
      <c r="E41" s="130">
        <v>0.26</v>
      </c>
    </row>
    <row r="42" spans="1:5" ht="14.45" customHeight="1" x14ac:dyDescent="0.25">
      <c r="B42" s="48"/>
      <c r="C42" s="48"/>
      <c r="D42" s="48"/>
      <c r="E42" s="48"/>
    </row>
    <row r="43" spans="1:5" ht="14.45" customHeight="1" x14ac:dyDescent="0.25">
      <c r="A43" s="268" t="s">
        <v>81</v>
      </c>
      <c r="B43" s="48"/>
      <c r="C43" s="48"/>
      <c r="D43" s="48"/>
      <c r="E43" s="48"/>
    </row>
    <row r="44" spans="1:5" ht="14.45" customHeight="1" x14ac:dyDescent="0.25">
      <c r="A44" s="268" t="s">
        <v>52</v>
      </c>
      <c r="B44" s="48"/>
      <c r="C44" s="48"/>
      <c r="D44" s="48"/>
      <c r="E44" s="48"/>
    </row>
    <row r="45" spans="1:5" ht="14.45" customHeight="1" x14ac:dyDescent="0.25">
      <c r="A45" s="265"/>
      <c r="B45" s="48"/>
      <c r="C45" s="48"/>
      <c r="D45" s="48"/>
      <c r="E45" s="48"/>
    </row>
    <row r="46" spans="1:5" x14ac:dyDescent="0.25">
      <c r="A46" s="266" t="s">
        <v>272</v>
      </c>
      <c r="B46" s="48"/>
      <c r="C46" s="48"/>
      <c r="D46" s="48"/>
      <c r="E46" s="48"/>
    </row>
    <row r="47" spans="1:5" x14ac:dyDescent="0.25">
      <c r="B47" s="48"/>
      <c r="C47" s="48"/>
      <c r="D47" s="48"/>
      <c r="E47" s="48"/>
    </row>
    <row r="48" spans="1:5" x14ac:dyDescent="0.25">
      <c r="B48" s="738"/>
      <c r="C48" s="738"/>
      <c r="D48" s="738"/>
      <c r="E48" s="43"/>
    </row>
    <row r="49" spans="2:5" x14ac:dyDescent="0.25">
      <c r="B49" s="48"/>
      <c r="C49" s="48"/>
      <c r="D49" s="48"/>
      <c r="E49" s="48"/>
    </row>
    <row r="50" spans="2:5" x14ac:dyDescent="0.25">
      <c r="B50" s="48"/>
      <c r="C50" s="48"/>
      <c r="D50" s="48"/>
      <c r="E50" s="48"/>
    </row>
    <row r="51" spans="2:5" x14ac:dyDescent="0.25">
      <c r="B51" s="48"/>
      <c r="C51" s="48"/>
      <c r="D51" s="48"/>
      <c r="E51" s="48"/>
    </row>
  </sheetData>
  <mergeCells count="31">
    <mergeCell ref="A16:C16"/>
    <mergeCell ref="B33:D33"/>
    <mergeCell ref="B41:D41"/>
    <mergeCell ref="A36:A41"/>
    <mergeCell ref="B35:D35"/>
    <mergeCell ref="B36:D36"/>
    <mergeCell ref="B37:D37"/>
    <mergeCell ref="B38:D38"/>
    <mergeCell ref="B39:D39"/>
    <mergeCell ref="B40:D40"/>
    <mergeCell ref="B29:D29"/>
    <mergeCell ref="B32:D32"/>
    <mergeCell ref="B30:D30"/>
    <mergeCell ref="B31:D31"/>
    <mergeCell ref="A21:D21"/>
    <mergeCell ref="B48:D48"/>
    <mergeCell ref="C3:G3"/>
    <mergeCell ref="A4:B4"/>
    <mergeCell ref="A5:B5"/>
    <mergeCell ref="A6:B6"/>
    <mergeCell ref="A7:B7"/>
    <mergeCell ref="B34:D34"/>
    <mergeCell ref="A22:A32"/>
    <mergeCell ref="A33:A35"/>
    <mergeCell ref="B22:D22"/>
    <mergeCell ref="B23:D23"/>
    <mergeCell ref="B24:D24"/>
    <mergeCell ref="B25:D25"/>
    <mergeCell ref="B26:D26"/>
    <mergeCell ref="B27:D27"/>
    <mergeCell ref="B28:D28"/>
  </mergeCells>
  <hyperlinks>
    <hyperlink ref="A46" r:id="rId1"/>
    <hyperlink ref="A14" r:id="rId2"/>
    <hyperlink ref="A13" r:id="rId3"/>
  </hyperlinks>
  <pageMargins left="0.70866141732283472" right="0.70866141732283472" top="0.74803149606299213" bottom="0.74803149606299213" header="0.31496062992125984" footer="0.31496062992125984"/>
  <pageSetup paperSize="9" fitToHeight="3"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88"/>
  <sheetViews>
    <sheetView showGridLines="0" topLeftCell="A28" zoomScaleNormal="100" workbookViewId="0">
      <selection activeCell="Q79" sqref="Q79"/>
    </sheetView>
  </sheetViews>
  <sheetFormatPr defaultRowHeight="15" x14ac:dyDescent="0.25"/>
  <cols>
    <col min="1" max="1" width="15.5703125" customWidth="1"/>
    <col min="2" max="2" width="14" customWidth="1"/>
    <col min="3" max="7" width="10.5703125" customWidth="1"/>
    <col min="8" max="8" width="9.85546875" customWidth="1"/>
  </cols>
  <sheetData>
    <row r="1" spans="1:9" x14ac:dyDescent="0.25">
      <c r="A1" s="120" t="s">
        <v>457</v>
      </c>
    </row>
    <row r="3" spans="1:9" ht="30" customHeight="1" x14ac:dyDescent="0.25">
      <c r="C3" s="725" t="s">
        <v>185</v>
      </c>
      <c r="D3" s="726"/>
      <c r="E3" s="726"/>
      <c r="F3" s="726"/>
      <c r="G3" s="727"/>
      <c r="H3" s="111"/>
      <c r="I3" s="111"/>
    </row>
    <row r="4" spans="1:9" ht="30" customHeight="1" x14ac:dyDescent="0.25">
      <c r="A4" s="455" t="s">
        <v>469</v>
      </c>
      <c r="B4" s="499"/>
      <c r="C4" s="190" t="s">
        <v>4</v>
      </c>
      <c r="D4" s="190" t="s">
        <v>5</v>
      </c>
      <c r="E4" s="190" t="s">
        <v>6</v>
      </c>
      <c r="F4" s="468" t="s">
        <v>1</v>
      </c>
      <c r="G4" s="468" t="s">
        <v>30</v>
      </c>
      <c r="H4" s="39"/>
      <c r="I4" s="39"/>
    </row>
    <row r="5" spans="1:9" ht="30" customHeight="1" x14ac:dyDescent="0.25">
      <c r="A5" s="761" t="s">
        <v>424</v>
      </c>
      <c r="B5" s="762"/>
      <c r="C5" s="160">
        <v>0.33651906063825976</v>
      </c>
      <c r="D5" s="160">
        <v>0.29001903304388255</v>
      </c>
      <c r="E5" s="160">
        <v>0.30815438506869058</v>
      </c>
      <c r="F5" s="160">
        <v>0.30985174759163581</v>
      </c>
      <c r="G5" s="160">
        <v>0.29926466408694485</v>
      </c>
      <c r="H5" s="41"/>
      <c r="I5" s="41"/>
    </row>
    <row r="6" spans="1:9" ht="30" customHeight="1" x14ac:dyDescent="0.25">
      <c r="A6" s="704" t="s">
        <v>425</v>
      </c>
      <c r="B6" s="739"/>
      <c r="C6" s="125">
        <v>6.5974999701524609E-2</v>
      </c>
      <c r="D6" s="125">
        <v>5.58786921925776E-2</v>
      </c>
      <c r="E6" s="125">
        <v>6.159803689040521E-2</v>
      </c>
      <c r="F6" s="125">
        <v>6.0843327798801507E-2</v>
      </c>
      <c r="G6" s="125">
        <v>6.6275220224032053E-2</v>
      </c>
      <c r="H6" s="41"/>
      <c r="I6" s="41"/>
    </row>
    <row r="7" spans="1:9" ht="30" customHeight="1" x14ac:dyDescent="0.25">
      <c r="A7" s="704" t="s">
        <v>426</v>
      </c>
      <c r="B7" s="739"/>
      <c r="C7" s="125">
        <v>2.7531369763249321E-2</v>
      </c>
      <c r="D7" s="125">
        <v>2.3527360605957875E-2</v>
      </c>
      <c r="E7" s="125">
        <v>2.4297130138110964E-2</v>
      </c>
      <c r="F7" s="125">
        <v>2.494247739129702E-2</v>
      </c>
      <c r="G7" s="125">
        <v>2.3730016393464292E-2</v>
      </c>
      <c r="H7" s="41"/>
      <c r="I7" s="41"/>
    </row>
    <row r="8" spans="1:9" ht="30" customHeight="1" x14ac:dyDescent="0.25">
      <c r="A8" s="704" t="s">
        <v>427</v>
      </c>
      <c r="B8" s="739"/>
      <c r="C8" s="125">
        <v>6.7873303167420816E-3</v>
      </c>
      <c r="D8" s="125">
        <v>5.0851643961004056E-3</v>
      </c>
      <c r="E8" s="125">
        <v>5.8701720457572382E-3</v>
      </c>
      <c r="F8" s="125">
        <v>5.8559279892793029E-3</v>
      </c>
      <c r="G8" s="125">
        <v>4.9758252582475784E-3</v>
      </c>
      <c r="H8" s="41"/>
      <c r="I8" s="41"/>
    </row>
    <row r="9" spans="1:9" ht="30" customHeight="1" x14ac:dyDescent="0.25">
      <c r="A9" s="704" t="s">
        <v>428</v>
      </c>
      <c r="B9" s="739"/>
      <c r="C9" s="125">
        <v>2.177079478026242E-2</v>
      </c>
      <c r="D9" s="125">
        <v>2.281543759050382E-2</v>
      </c>
      <c r="E9" s="125">
        <v>1.9872835744649795E-2</v>
      </c>
      <c r="F9" s="125">
        <v>2.1432966143836021E-2</v>
      </c>
      <c r="G9" s="125">
        <v>2.0046444057232281E-2</v>
      </c>
      <c r="H9" s="41"/>
      <c r="I9" s="41"/>
    </row>
    <row r="10" spans="1:9" ht="30" customHeight="1" x14ac:dyDescent="0.25">
      <c r="A10" s="704" t="s">
        <v>429</v>
      </c>
      <c r="B10" s="739"/>
      <c r="C10" s="125">
        <v>6.5425804988120681E-3</v>
      </c>
      <c r="D10" s="125">
        <v>6.3637200156913647E-3</v>
      </c>
      <c r="E10" s="125">
        <v>6.3399682545474453E-3</v>
      </c>
      <c r="F10" s="125">
        <v>6.4054480020901989E-3</v>
      </c>
      <c r="G10" s="125">
        <v>5.9885904812155E-3</v>
      </c>
      <c r="H10" s="41"/>
      <c r="I10" s="41"/>
    </row>
    <row r="11" spans="1:9" ht="30" customHeight="1" x14ac:dyDescent="0.25">
      <c r="A11" s="704" t="s">
        <v>430</v>
      </c>
      <c r="B11" s="739"/>
      <c r="C11" s="125">
        <v>9.1381224704210895E-2</v>
      </c>
      <c r="D11" s="125">
        <v>7.0678942092085056E-2</v>
      </c>
      <c r="E11" s="125">
        <v>7.5322471766616189E-2</v>
      </c>
      <c r="F11" s="125">
        <v>7.8240861701320705E-2</v>
      </c>
      <c r="G11" s="125">
        <v>6.7073648596716814E-2</v>
      </c>
      <c r="H11" s="41"/>
      <c r="I11" s="41"/>
    </row>
    <row r="12" spans="1:9" ht="30" customHeight="1" x14ac:dyDescent="0.25">
      <c r="A12" s="704" t="s">
        <v>431</v>
      </c>
      <c r="B12" s="739"/>
      <c r="C12" s="125">
        <v>7.2147470719564469E-2</v>
      </c>
      <c r="D12" s="125">
        <v>6.3046352484223883E-2</v>
      </c>
      <c r="E12" s="125">
        <v>6.1693820583459527E-2</v>
      </c>
      <c r="F12" s="125">
        <v>6.5116435873880094E-2</v>
      </c>
      <c r="G12" s="125">
        <v>4.3989664242740353E-2</v>
      </c>
      <c r="H12" s="41"/>
      <c r="I12" s="41"/>
    </row>
    <row r="13" spans="1:9" ht="30" customHeight="1" x14ac:dyDescent="0.25">
      <c r="A13" s="705" t="s">
        <v>432</v>
      </c>
      <c r="B13" s="746"/>
      <c r="C13" s="126">
        <v>0.20704043744552825</v>
      </c>
      <c r="D13" s="126">
        <v>0.17393199440147616</v>
      </c>
      <c r="E13" s="126">
        <v>0.18866650854755432</v>
      </c>
      <c r="F13" s="126">
        <v>0.18872641151632125</v>
      </c>
      <c r="G13" s="126">
        <v>0.18665812592544892</v>
      </c>
      <c r="H13" s="41"/>
      <c r="I13" s="41"/>
    </row>
    <row r="14" spans="1:9" x14ac:dyDescent="0.25">
      <c r="H14" s="77"/>
      <c r="I14" s="77"/>
    </row>
    <row r="15" spans="1:9" x14ac:dyDescent="0.25">
      <c r="A15" s="268" t="s">
        <v>64</v>
      </c>
    </row>
    <row r="16" spans="1:9" x14ac:dyDescent="0.25">
      <c r="A16" s="268" t="s">
        <v>433</v>
      </c>
    </row>
    <row r="17" spans="1:10" x14ac:dyDescent="0.25">
      <c r="A17" s="285"/>
    </row>
    <row r="18" spans="1:10" x14ac:dyDescent="0.25">
      <c r="A18" s="266" t="s">
        <v>47</v>
      </c>
    </row>
    <row r="19" spans="1:10" x14ac:dyDescent="0.25">
      <c r="A19" s="266"/>
    </row>
    <row r="20" spans="1:10" x14ac:dyDescent="0.25">
      <c r="A20" s="650" t="s">
        <v>423</v>
      </c>
      <c r="B20" s="650"/>
      <c r="C20" s="650"/>
    </row>
    <row r="22" spans="1:10" x14ac:dyDescent="0.25">
      <c r="A22" s="120"/>
      <c r="B22" s="50"/>
      <c r="C22" s="14"/>
      <c r="D22" s="14"/>
      <c r="E22" s="16"/>
    </row>
    <row r="23" spans="1:10" x14ac:dyDescent="0.25">
      <c r="A23" s="120" t="s">
        <v>750</v>
      </c>
      <c r="B23" s="50"/>
      <c r="C23" s="14"/>
      <c r="D23" s="14"/>
      <c r="E23" s="16"/>
    </row>
    <row r="24" spans="1:10" x14ac:dyDescent="0.25">
      <c r="A24" s="49"/>
      <c r="B24" s="50"/>
      <c r="C24" s="14"/>
      <c r="D24" s="14"/>
      <c r="E24" s="16"/>
    </row>
    <row r="25" spans="1:10" x14ac:dyDescent="0.25">
      <c r="C25" s="725" t="s">
        <v>181</v>
      </c>
      <c r="D25" s="726"/>
      <c r="E25" s="726"/>
      <c r="F25" s="726"/>
      <c r="G25" s="727"/>
    </row>
    <row r="26" spans="1:10" ht="36.6" customHeight="1" x14ac:dyDescent="0.25">
      <c r="A26" s="652" t="s">
        <v>39</v>
      </c>
      <c r="B26" s="653"/>
      <c r="C26" s="330" t="s">
        <v>4</v>
      </c>
      <c r="D26" s="330" t="s">
        <v>5</v>
      </c>
      <c r="E26" s="330" t="s">
        <v>6</v>
      </c>
      <c r="F26" s="330" t="s">
        <v>1</v>
      </c>
      <c r="G26" s="331" t="s">
        <v>30</v>
      </c>
      <c r="H26" s="752" t="s">
        <v>88</v>
      </c>
      <c r="I26" s="752"/>
      <c r="J26" s="752"/>
    </row>
    <row r="27" spans="1:10" ht="80.099999999999994" customHeight="1" x14ac:dyDescent="0.25">
      <c r="A27" s="674" t="s">
        <v>116</v>
      </c>
      <c r="B27" s="675"/>
      <c r="C27" s="121">
        <v>0.35299999999999998</v>
      </c>
      <c r="D27" s="121">
        <v>0.436</v>
      </c>
      <c r="E27" s="121">
        <v>0.44600000000000001</v>
      </c>
      <c r="F27" s="121">
        <v>0.41399999999999998</v>
      </c>
      <c r="G27" s="123"/>
      <c r="H27" s="737" t="s">
        <v>398</v>
      </c>
      <c r="I27" s="737"/>
      <c r="J27" s="737"/>
    </row>
    <row r="28" spans="1:10" ht="81.599999999999994" customHeight="1" x14ac:dyDescent="0.25">
      <c r="A28" s="674" t="s">
        <v>117</v>
      </c>
      <c r="B28" s="675"/>
      <c r="C28" s="122">
        <v>0.251</v>
      </c>
      <c r="D28" s="122">
        <v>0.29199999999999998</v>
      </c>
      <c r="E28" s="122">
        <v>0.312</v>
      </c>
      <c r="F28" s="122">
        <v>0.28599999999999998</v>
      </c>
      <c r="G28" s="123"/>
      <c r="H28" s="737" t="s">
        <v>459</v>
      </c>
      <c r="I28" s="737"/>
      <c r="J28" s="737"/>
    </row>
    <row r="29" spans="1:10" ht="80.099999999999994" customHeight="1" x14ac:dyDescent="0.25">
      <c r="A29" s="674" t="s">
        <v>121</v>
      </c>
      <c r="B29" s="675"/>
      <c r="C29" s="99">
        <v>10411.299999999999</v>
      </c>
      <c r="D29" s="99">
        <v>8568.9</v>
      </c>
      <c r="E29" s="99">
        <v>8744.4</v>
      </c>
      <c r="F29" s="99">
        <v>9111.9</v>
      </c>
      <c r="G29" s="99">
        <v>7589.5</v>
      </c>
      <c r="H29" s="749"/>
      <c r="I29" s="749"/>
      <c r="J29" s="749"/>
    </row>
    <row r="30" spans="1:10" ht="39.950000000000003" customHeight="1" x14ac:dyDescent="0.25">
      <c r="A30" s="737" t="s">
        <v>264</v>
      </c>
      <c r="B30" s="127" t="s">
        <v>118</v>
      </c>
      <c r="C30" s="99">
        <v>102</v>
      </c>
      <c r="D30" s="99">
        <v>90.2</v>
      </c>
      <c r="E30" s="99">
        <v>134.5</v>
      </c>
      <c r="F30" s="99">
        <v>109.6</v>
      </c>
      <c r="G30" s="99">
        <v>90.7</v>
      </c>
      <c r="H30" s="749"/>
      <c r="I30" s="749"/>
      <c r="J30" s="749"/>
    </row>
    <row r="31" spans="1:10" ht="39.950000000000003" customHeight="1" x14ac:dyDescent="0.25">
      <c r="A31" s="737"/>
      <c r="B31" s="116" t="s">
        <v>119</v>
      </c>
      <c r="C31" s="99">
        <v>613.70000000000005</v>
      </c>
      <c r="D31" s="99">
        <v>494</v>
      </c>
      <c r="E31" s="99">
        <v>505.6</v>
      </c>
      <c r="F31" s="99">
        <v>534.5</v>
      </c>
      <c r="G31" s="99">
        <v>286.60000000000002</v>
      </c>
      <c r="H31" s="749"/>
      <c r="I31" s="749"/>
      <c r="J31" s="749"/>
    </row>
    <row r="32" spans="1:10" ht="39.950000000000003" customHeight="1" x14ac:dyDescent="0.25">
      <c r="A32" s="737"/>
      <c r="B32" s="116" t="s">
        <v>120</v>
      </c>
      <c r="C32" s="99">
        <v>533.20000000000005</v>
      </c>
      <c r="D32" s="99">
        <v>426.4</v>
      </c>
      <c r="E32" s="99">
        <v>419.3</v>
      </c>
      <c r="F32" s="99">
        <v>455.7</v>
      </c>
      <c r="G32" s="99">
        <v>378.6</v>
      </c>
      <c r="H32" s="749"/>
      <c r="I32" s="749"/>
      <c r="J32" s="749"/>
    </row>
    <row r="33" spans="1:10" ht="39.950000000000003" customHeight="1" x14ac:dyDescent="0.25">
      <c r="A33" s="737"/>
      <c r="B33" s="116" t="s">
        <v>115</v>
      </c>
      <c r="C33" s="115"/>
      <c r="D33" s="115"/>
      <c r="E33" s="115"/>
      <c r="F33" s="99">
        <v>1035.5</v>
      </c>
      <c r="G33" s="99">
        <v>653.20000000000005</v>
      </c>
      <c r="H33" s="749"/>
      <c r="I33" s="749"/>
      <c r="J33" s="749"/>
    </row>
    <row r="34" spans="1:10" ht="60" customHeight="1" x14ac:dyDescent="0.25">
      <c r="A34" s="674" t="s">
        <v>462</v>
      </c>
      <c r="B34" s="675"/>
      <c r="C34" s="100">
        <v>769.9</v>
      </c>
      <c r="D34" s="100">
        <v>735.9</v>
      </c>
      <c r="E34" s="100">
        <v>731.9</v>
      </c>
      <c r="F34" s="100">
        <v>744.65</v>
      </c>
      <c r="G34" s="100">
        <v>631.79999999999995</v>
      </c>
      <c r="H34" s="749"/>
      <c r="I34" s="749"/>
      <c r="J34" s="749"/>
    </row>
    <row r="35" spans="1:10" x14ac:dyDescent="0.25">
      <c r="A35" s="11"/>
    </row>
    <row r="36" spans="1:10" x14ac:dyDescent="0.25">
      <c r="A36" s="268" t="s">
        <v>81</v>
      </c>
    </row>
    <row r="37" spans="1:10" x14ac:dyDescent="0.25">
      <c r="A37" s="268" t="s">
        <v>113</v>
      </c>
    </row>
    <row r="38" spans="1:10" x14ac:dyDescent="0.25">
      <c r="A38" s="268" t="s">
        <v>461</v>
      </c>
    </row>
    <row r="39" spans="1:10" x14ac:dyDescent="0.25">
      <c r="A39" s="268" t="s">
        <v>114</v>
      </c>
    </row>
    <row r="40" spans="1:10" x14ac:dyDescent="0.25">
      <c r="A40" s="268" t="s">
        <v>295</v>
      </c>
    </row>
    <row r="41" spans="1:10" x14ac:dyDescent="0.25">
      <c r="A41" s="268"/>
    </row>
    <row r="42" spans="1:10" x14ac:dyDescent="0.25">
      <c r="A42" s="291" t="s">
        <v>271</v>
      </c>
    </row>
    <row r="43" spans="1:10" x14ac:dyDescent="0.25">
      <c r="A43" s="266" t="s">
        <v>273</v>
      </c>
    </row>
    <row r="44" spans="1:10" x14ac:dyDescent="0.25">
      <c r="A44" s="266" t="s">
        <v>276</v>
      </c>
    </row>
    <row r="45" spans="1:10" x14ac:dyDescent="0.25">
      <c r="A45" s="266" t="s">
        <v>54</v>
      </c>
    </row>
    <row r="46" spans="1:10" x14ac:dyDescent="0.25">
      <c r="A46" s="266"/>
    </row>
    <row r="47" spans="1:10" x14ac:dyDescent="0.25">
      <c r="A47" s="650" t="s">
        <v>423</v>
      </c>
      <c r="B47" s="650"/>
      <c r="C47" s="650"/>
    </row>
    <row r="48" spans="1:10" x14ac:dyDescent="0.25">
      <c r="A48" s="467"/>
      <c r="B48" s="467"/>
      <c r="C48" s="467"/>
    </row>
    <row r="49" spans="1:10" x14ac:dyDescent="0.25">
      <c r="A49" s="467"/>
      <c r="B49" s="467"/>
      <c r="C49" s="467"/>
    </row>
    <row r="50" spans="1:10" x14ac:dyDescent="0.25">
      <c r="A50" s="120" t="s">
        <v>751</v>
      </c>
    </row>
    <row r="52" spans="1:10" ht="39.6" customHeight="1" x14ac:dyDescent="0.25">
      <c r="A52" s="708" t="s">
        <v>39</v>
      </c>
      <c r="B52" s="748"/>
      <c r="C52" s="180" t="s">
        <v>192</v>
      </c>
      <c r="D52" s="180" t="s">
        <v>63</v>
      </c>
      <c r="E52" s="690" t="s">
        <v>88</v>
      </c>
      <c r="F52" s="691"/>
      <c r="G52" s="692"/>
    </row>
    <row r="53" spans="1:10" ht="60" customHeight="1" x14ac:dyDescent="0.25">
      <c r="A53" s="674" t="s">
        <v>122</v>
      </c>
      <c r="B53" s="675"/>
      <c r="C53" s="28">
        <v>0.73</v>
      </c>
      <c r="D53" s="133"/>
      <c r="E53" s="750" t="s">
        <v>381</v>
      </c>
      <c r="F53" s="751"/>
      <c r="G53" s="751"/>
      <c r="H53" s="750"/>
      <c r="I53" s="751"/>
      <c r="J53" s="751"/>
    </row>
    <row r="54" spans="1:10" ht="20.100000000000001" customHeight="1" x14ac:dyDescent="0.25">
      <c r="A54" s="706" t="s">
        <v>124</v>
      </c>
      <c r="B54" s="80" t="s">
        <v>22</v>
      </c>
      <c r="C54" s="122">
        <v>9.5000000000000001E-2</v>
      </c>
      <c r="D54" s="122">
        <v>7.4999999999999997E-2</v>
      </c>
      <c r="E54" s="756" t="s">
        <v>380</v>
      </c>
      <c r="F54" s="756"/>
      <c r="G54" s="757"/>
    </row>
    <row r="55" spans="1:10" ht="20.100000000000001" customHeight="1" x14ac:dyDescent="0.25">
      <c r="A55" s="704"/>
      <c r="B55" s="81" t="s">
        <v>23</v>
      </c>
      <c r="C55" s="125">
        <v>0.105</v>
      </c>
      <c r="D55" s="125">
        <v>8.5999999999999993E-2</v>
      </c>
      <c r="E55" s="751"/>
      <c r="F55" s="751"/>
      <c r="G55" s="758"/>
      <c r="H55" s="734"/>
      <c r="I55" s="751"/>
      <c r="J55" s="751"/>
    </row>
    <row r="56" spans="1:10" ht="20.100000000000001" customHeight="1" x14ac:dyDescent="0.25">
      <c r="A56" s="705"/>
      <c r="B56" s="145" t="s">
        <v>0</v>
      </c>
      <c r="C56" s="130">
        <v>0.1</v>
      </c>
      <c r="D56" s="130">
        <v>0.08</v>
      </c>
      <c r="E56" s="759"/>
      <c r="F56" s="759"/>
      <c r="G56" s="760"/>
    </row>
    <row r="57" spans="1:10" ht="60" customHeight="1" x14ac:dyDescent="0.25">
      <c r="A57" s="674" t="s">
        <v>125</v>
      </c>
      <c r="B57" s="746"/>
      <c r="C57" s="126">
        <v>0.25</v>
      </c>
      <c r="D57" s="133"/>
      <c r="E57" s="753"/>
      <c r="F57" s="754"/>
      <c r="G57" s="755"/>
    </row>
    <row r="58" spans="1:10" x14ac:dyDescent="0.25">
      <c r="A58" s="4"/>
      <c r="B58" s="4"/>
      <c r="D58" s="41"/>
    </row>
    <row r="59" spans="1:10" x14ac:dyDescent="0.25">
      <c r="A59" s="268" t="s">
        <v>81</v>
      </c>
      <c r="B59" s="4"/>
      <c r="D59" s="41"/>
    </row>
    <row r="60" spans="1:10" x14ac:dyDescent="0.25">
      <c r="A60" s="268" t="s">
        <v>113</v>
      </c>
    </row>
    <row r="61" spans="1:10" x14ac:dyDescent="0.25">
      <c r="A61" s="268" t="s">
        <v>247</v>
      </c>
    </row>
    <row r="62" spans="1:10" x14ac:dyDescent="0.25">
      <c r="A62" s="268" t="s">
        <v>123</v>
      </c>
    </row>
    <row r="63" spans="1:10" x14ac:dyDescent="0.25">
      <c r="A63" s="268"/>
    </row>
    <row r="64" spans="1:10" x14ac:dyDescent="0.25">
      <c r="A64" s="291" t="s">
        <v>271</v>
      </c>
    </row>
    <row r="65" spans="1:8" x14ac:dyDescent="0.25">
      <c r="A65" s="266" t="s">
        <v>54</v>
      </c>
    </row>
    <row r="66" spans="1:8" x14ac:dyDescent="0.25">
      <c r="A66" s="266" t="s">
        <v>272</v>
      </c>
    </row>
    <row r="67" spans="1:8" x14ac:dyDescent="0.25">
      <c r="A67" s="266"/>
    </row>
    <row r="68" spans="1:8" x14ac:dyDescent="0.25">
      <c r="A68" s="650" t="s">
        <v>423</v>
      </c>
      <c r="B68" s="650"/>
      <c r="C68" s="650"/>
    </row>
    <row r="69" spans="1:8" x14ac:dyDescent="0.25">
      <c r="A69" s="467"/>
      <c r="B69" s="467"/>
      <c r="C69" s="467"/>
    </row>
    <row r="70" spans="1:8" x14ac:dyDescent="0.25">
      <c r="A70" s="467"/>
      <c r="B70" s="467"/>
      <c r="C70" s="467"/>
    </row>
    <row r="71" spans="1:8" x14ac:dyDescent="0.25">
      <c r="A71" s="120" t="s">
        <v>458</v>
      </c>
      <c r="B71" s="50"/>
      <c r="C71" s="14"/>
      <c r="D71" s="14"/>
      <c r="E71" s="16"/>
    </row>
    <row r="72" spans="1:8" x14ac:dyDescent="0.25">
      <c r="A72" s="49"/>
      <c r="B72" s="50"/>
      <c r="C72" s="14"/>
      <c r="D72" s="14"/>
      <c r="E72" s="16"/>
    </row>
    <row r="73" spans="1:8" x14ac:dyDescent="0.25">
      <c r="C73" s="111"/>
      <c r="D73" s="707" t="s">
        <v>186</v>
      </c>
      <c r="E73" s="707"/>
      <c r="F73" s="707"/>
      <c r="G73" s="707"/>
      <c r="H73" s="707"/>
    </row>
    <row r="74" spans="1:8" x14ac:dyDescent="0.25">
      <c r="A74" s="667" t="s">
        <v>39</v>
      </c>
      <c r="B74" s="667"/>
      <c r="C74" s="667"/>
      <c r="D74" s="331" t="s">
        <v>4</v>
      </c>
      <c r="E74" s="331" t="s">
        <v>5</v>
      </c>
      <c r="F74" s="331" t="s">
        <v>6</v>
      </c>
      <c r="G74" s="331" t="s">
        <v>1</v>
      </c>
      <c r="H74" s="331" t="s">
        <v>30</v>
      </c>
    </row>
    <row r="75" spans="1:8" ht="20.100000000000001" customHeight="1" x14ac:dyDescent="0.25">
      <c r="A75" s="706" t="s">
        <v>290</v>
      </c>
      <c r="B75" s="741"/>
      <c r="C75" s="158" t="s">
        <v>22</v>
      </c>
      <c r="D75" s="187"/>
      <c r="E75" s="123"/>
      <c r="F75" s="296"/>
      <c r="G75" s="122">
        <v>0.2</v>
      </c>
      <c r="H75" s="122">
        <v>0.15</v>
      </c>
    </row>
    <row r="76" spans="1:8" ht="20.100000000000001" customHeight="1" x14ac:dyDescent="0.25">
      <c r="A76" s="704"/>
      <c r="B76" s="739"/>
      <c r="C76" s="163" t="s">
        <v>23</v>
      </c>
      <c r="D76" s="295"/>
      <c r="E76" s="132"/>
      <c r="F76" s="155"/>
      <c r="G76" s="125">
        <v>0.25</v>
      </c>
      <c r="H76" s="125">
        <v>0.18</v>
      </c>
    </row>
    <row r="77" spans="1:8" ht="20.100000000000001" customHeight="1" x14ac:dyDescent="0.25">
      <c r="A77" s="705"/>
      <c r="B77" s="746"/>
      <c r="C77" s="165" t="s">
        <v>0</v>
      </c>
      <c r="D77" s="294"/>
      <c r="E77" s="193"/>
      <c r="F77" s="167"/>
      <c r="G77" s="130">
        <v>0.23</v>
      </c>
      <c r="H77" s="130">
        <v>0.17</v>
      </c>
    </row>
    <row r="78" spans="1:8" ht="39.950000000000003" customHeight="1" x14ac:dyDescent="0.25">
      <c r="A78" s="674" t="s">
        <v>397</v>
      </c>
      <c r="B78" s="700"/>
      <c r="C78" s="675"/>
      <c r="D78" s="125">
        <v>0.22700000000000001</v>
      </c>
      <c r="E78" s="125">
        <v>0.193</v>
      </c>
      <c r="F78" s="125">
        <v>0.21</v>
      </c>
      <c r="G78" s="125">
        <v>0.20899999999999999</v>
      </c>
      <c r="H78" s="125">
        <v>0.193</v>
      </c>
    </row>
    <row r="79" spans="1:8" ht="39.950000000000003" customHeight="1" x14ac:dyDescent="0.25">
      <c r="A79" s="674" t="s">
        <v>130</v>
      </c>
      <c r="B79" s="700"/>
      <c r="C79" s="675"/>
      <c r="D79" s="100">
        <v>372.5</v>
      </c>
      <c r="E79" s="100">
        <v>367.5</v>
      </c>
      <c r="F79" s="100">
        <v>289.7</v>
      </c>
      <c r="G79" s="100">
        <v>338.3</v>
      </c>
      <c r="H79" s="100">
        <v>255.7</v>
      </c>
    </row>
    <row r="80" spans="1:8" x14ac:dyDescent="0.25">
      <c r="A80" s="11"/>
    </row>
    <row r="81" spans="1:3" x14ac:dyDescent="0.25">
      <c r="A81" s="268" t="s">
        <v>81</v>
      </c>
    </row>
    <row r="82" spans="1:3" x14ac:dyDescent="0.25">
      <c r="A82" s="268" t="s">
        <v>463</v>
      </c>
    </row>
    <row r="83" spans="1:3" x14ac:dyDescent="0.25">
      <c r="A83" s="268" t="s">
        <v>464</v>
      </c>
    </row>
    <row r="84" spans="1:3" x14ac:dyDescent="0.25">
      <c r="A84" s="53"/>
    </row>
    <row r="85" spans="1:3" x14ac:dyDescent="0.25">
      <c r="A85" s="266" t="s">
        <v>289</v>
      </c>
    </row>
    <row r="86" spans="1:3" x14ac:dyDescent="0.25">
      <c r="A86" s="266" t="s">
        <v>273</v>
      </c>
    </row>
    <row r="88" spans="1:3" x14ac:dyDescent="0.25">
      <c r="A88" s="650" t="s">
        <v>423</v>
      </c>
      <c r="B88" s="650"/>
      <c r="C88" s="650"/>
    </row>
  </sheetData>
  <mergeCells count="45">
    <mergeCell ref="A68:C68"/>
    <mergeCell ref="A88:C88"/>
    <mergeCell ref="A13:B13"/>
    <mergeCell ref="A74:C74"/>
    <mergeCell ref="A75:B77"/>
    <mergeCell ref="A78:C78"/>
    <mergeCell ref="A79:C79"/>
    <mergeCell ref="A20:C20"/>
    <mergeCell ref="A26:B26"/>
    <mergeCell ref="A27:B27"/>
    <mergeCell ref="A28:B28"/>
    <mergeCell ref="A29:B29"/>
    <mergeCell ref="A30:A33"/>
    <mergeCell ref="E54:G56"/>
    <mergeCell ref="A54:A56"/>
    <mergeCell ref="E53:G53"/>
    <mergeCell ref="C3:G3"/>
    <mergeCell ref="A8:B8"/>
    <mergeCell ref="A9:B9"/>
    <mergeCell ref="A10:B10"/>
    <mergeCell ref="A11:B11"/>
    <mergeCell ref="A5:B5"/>
    <mergeCell ref="A6:B6"/>
    <mergeCell ref="A7:B7"/>
    <mergeCell ref="A52:B52"/>
    <mergeCell ref="E52:G52"/>
    <mergeCell ref="A34:B34"/>
    <mergeCell ref="A47:C47"/>
    <mergeCell ref="A53:B53"/>
    <mergeCell ref="A12:B12"/>
    <mergeCell ref="D73:H73"/>
    <mergeCell ref="H31:J31"/>
    <mergeCell ref="H32:J32"/>
    <mergeCell ref="H33:J33"/>
    <mergeCell ref="H34:J34"/>
    <mergeCell ref="H53:J53"/>
    <mergeCell ref="H55:J55"/>
    <mergeCell ref="H26:J26"/>
    <mergeCell ref="H27:J27"/>
    <mergeCell ref="H28:J28"/>
    <mergeCell ref="H29:J29"/>
    <mergeCell ref="H30:J30"/>
    <mergeCell ref="E57:G57"/>
    <mergeCell ref="A57:B57"/>
    <mergeCell ref="C25:G25"/>
  </mergeCells>
  <hyperlinks>
    <hyperlink ref="A65" r:id="rId1"/>
    <hyperlink ref="A66" r:id="rId2"/>
    <hyperlink ref="A64" r:id="rId3"/>
    <hyperlink ref="A42" r:id="rId4"/>
    <hyperlink ref="A44" r:id="rId5"/>
    <hyperlink ref="A43" r:id="rId6"/>
    <hyperlink ref="A45" r:id="rId7"/>
    <hyperlink ref="A86" r:id="rId8"/>
    <hyperlink ref="A85" r:id="rId9" display="SHeS"/>
    <hyperlink ref="A18" r:id="rId10"/>
  </hyperlinks>
  <pageMargins left="0.70866141732283472" right="0.70866141732283472" top="0.74803149606299213" bottom="0.74803149606299213" header="0.31496062992125984" footer="0.31496062992125984"/>
  <pageSetup paperSize="9" fitToHeight="3" orientation="landscape" r:id="rId1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21"/>
  <sheetViews>
    <sheetView showGridLines="0" zoomScaleNormal="100" workbookViewId="0">
      <selection activeCell="Q79" sqref="Q79"/>
    </sheetView>
  </sheetViews>
  <sheetFormatPr defaultRowHeight="15" x14ac:dyDescent="0.25"/>
  <cols>
    <col min="1" max="1" width="31.140625" customWidth="1"/>
    <col min="3" max="4" width="12.5703125" customWidth="1"/>
  </cols>
  <sheetData>
    <row r="1" spans="1:7" x14ac:dyDescent="0.25">
      <c r="A1" s="120" t="s">
        <v>465</v>
      </c>
    </row>
    <row r="2" spans="1:7" x14ac:dyDescent="0.25">
      <c r="A2" s="49"/>
    </row>
    <row r="3" spans="1:7" x14ac:dyDescent="0.25">
      <c r="C3" s="721" t="s">
        <v>78</v>
      </c>
      <c r="D3" s="721"/>
    </row>
    <row r="4" spans="1:7" ht="39.6" customHeight="1" x14ac:dyDescent="0.25">
      <c r="A4" s="708" t="s">
        <v>39</v>
      </c>
      <c r="B4" s="748"/>
      <c r="C4" s="180" t="s">
        <v>126</v>
      </c>
      <c r="D4" s="180" t="s">
        <v>30</v>
      </c>
      <c r="E4" s="690" t="s">
        <v>88</v>
      </c>
      <c r="F4" s="691"/>
      <c r="G4" s="692"/>
    </row>
    <row r="5" spans="1:7" ht="45" customHeight="1" x14ac:dyDescent="0.25">
      <c r="A5" s="113" t="s">
        <v>127</v>
      </c>
      <c r="B5" s="131" t="s">
        <v>40</v>
      </c>
      <c r="C5" s="140">
        <v>7323</v>
      </c>
      <c r="D5" s="99">
        <v>5428.5</v>
      </c>
      <c r="E5" s="764" t="s">
        <v>468</v>
      </c>
      <c r="F5" s="765"/>
      <c r="G5" s="766"/>
    </row>
    <row r="6" spans="1:7" ht="22.5" customHeight="1" x14ac:dyDescent="0.25">
      <c r="A6" s="768" t="s">
        <v>128</v>
      </c>
      <c r="B6" s="161" t="s">
        <v>40</v>
      </c>
      <c r="C6" s="162">
        <v>30.3</v>
      </c>
      <c r="D6" s="162">
        <v>22.4</v>
      </c>
      <c r="E6" s="767"/>
      <c r="F6" s="756"/>
      <c r="G6" s="757"/>
    </row>
    <row r="7" spans="1:7" ht="22.5" customHeight="1" x14ac:dyDescent="0.25">
      <c r="A7" s="769"/>
      <c r="B7" s="141" t="s">
        <v>41</v>
      </c>
      <c r="C7" s="104">
        <v>78.5</v>
      </c>
      <c r="D7" s="104">
        <v>69.599999999999994</v>
      </c>
      <c r="E7" s="763"/>
      <c r="F7" s="759"/>
      <c r="G7" s="760"/>
    </row>
    <row r="8" spans="1:7" ht="20.100000000000001" customHeight="1" x14ac:dyDescent="0.25">
      <c r="A8" s="768" t="s">
        <v>375</v>
      </c>
      <c r="B8" s="142" t="s">
        <v>22</v>
      </c>
      <c r="C8" s="143">
        <v>2502</v>
      </c>
      <c r="D8" s="143">
        <v>32326</v>
      </c>
      <c r="E8" s="767"/>
      <c r="F8" s="756"/>
      <c r="G8" s="757"/>
    </row>
    <row r="9" spans="1:7" ht="20.100000000000001" customHeight="1" x14ac:dyDescent="0.25">
      <c r="A9" s="769"/>
      <c r="B9" s="81" t="s">
        <v>23</v>
      </c>
      <c r="C9" s="32">
        <v>5615</v>
      </c>
      <c r="D9" s="32">
        <v>60956</v>
      </c>
      <c r="E9" s="750"/>
      <c r="F9" s="751"/>
      <c r="G9" s="758"/>
    </row>
    <row r="10" spans="1:7" ht="20.100000000000001" customHeight="1" x14ac:dyDescent="0.25">
      <c r="A10" s="770"/>
      <c r="B10" s="145" t="s">
        <v>0</v>
      </c>
      <c r="C10" s="46">
        <v>8117</v>
      </c>
      <c r="D10" s="46">
        <v>93282</v>
      </c>
      <c r="E10" s="763"/>
      <c r="F10" s="759"/>
      <c r="G10" s="760"/>
    </row>
    <row r="12" spans="1:7" x14ac:dyDescent="0.25">
      <c r="A12" s="268" t="s">
        <v>81</v>
      </c>
    </row>
    <row r="13" spans="1:7" x14ac:dyDescent="0.25">
      <c r="A13" s="268" t="s">
        <v>466</v>
      </c>
    </row>
    <row r="14" spans="1:7" x14ac:dyDescent="0.25">
      <c r="A14" s="268" t="s">
        <v>467</v>
      </c>
    </row>
    <row r="15" spans="1:7" x14ac:dyDescent="0.25">
      <c r="A15" s="268" t="s">
        <v>129</v>
      </c>
    </row>
    <row r="17" spans="1:3" x14ac:dyDescent="0.25">
      <c r="A17" s="266" t="s">
        <v>273</v>
      </c>
    </row>
    <row r="18" spans="1:3" x14ac:dyDescent="0.25">
      <c r="A18" s="266" t="s">
        <v>276</v>
      </c>
    </row>
    <row r="19" spans="1:3" x14ac:dyDescent="0.25">
      <c r="A19" s="266" t="s">
        <v>277</v>
      </c>
    </row>
    <row r="21" spans="1:3" x14ac:dyDescent="0.25">
      <c r="A21" s="650" t="s">
        <v>423</v>
      </c>
      <c r="B21" s="650"/>
      <c r="C21" s="650"/>
    </row>
  </sheetData>
  <mergeCells count="12">
    <mergeCell ref="A21:C21"/>
    <mergeCell ref="C3:D3"/>
    <mergeCell ref="A8:A10"/>
    <mergeCell ref="A4:B4"/>
    <mergeCell ref="A6:A7"/>
    <mergeCell ref="E9:G9"/>
    <mergeCell ref="E10:G10"/>
    <mergeCell ref="E4:G4"/>
    <mergeCell ref="E5:G5"/>
    <mergeCell ref="E6:G6"/>
    <mergeCell ref="E7:G7"/>
    <mergeCell ref="E8:G8"/>
  </mergeCells>
  <hyperlinks>
    <hyperlink ref="A18" r:id="rId1"/>
    <hyperlink ref="A19" r:id="rId2"/>
    <hyperlink ref="A17" r:id="rId3"/>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09"/>
  <sheetViews>
    <sheetView showGridLines="0" topLeftCell="B16" zoomScaleNormal="100" workbookViewId="0">
      <selection activeCell="Q79" sqref="Q79"/>
    </sheetView>
  </sheetViews>
  <sheetFormatPr defaultRowHeight="15" x14ac:dyDescent="0.25"/>
  <cols>
    <col min="1" max="1" width="20.5703125" customWidth="1"/>
    <col min="2" max="13" width="10.140625" customWidth="1"/>
    <col min="14" max="14" width="10.5703125" customWidth="1"/>
  </cols>
  <sheetData>
    <row r="1" spans="1:13" x14ac:dyDescent="0.25">
      <c r="A1" s="120" t="s">
        <v>556</v>
      </c>
      <c r="B1" s="516"/>
      <c r="C1" s="516"/>
      <c r="D1" s="516"/>
      <c r="E1" s="516"/>
      <c r="F1" s="516"/>
      <c r="G1" s="516"/>
      <c r="H1" s="516"/>
      <c r="I1" s="516"/>
      <c r="J1" s="516"/>
      <c r="K1" s="516"/>
      <c r="L1" s="516"/>
      <c r="M1" s="516"/>
    </row>
    <row r="2" spans="1:13" ht="15.75" thickBot="1" x14ac:dyDescent="0.3">
      <c r="A2" s="516"/>
      <c r="B2" s="517" t="s">
        <v>525</v>
      </c>
      <c r="C2" s="517" t="s">
        <v>520</v>
      </c>
      <c r="D2" s="517" t="s">
        <v>521</v>
      </c>
      <c r="E2" s="517" t="s">
        <v>522</v>
      </c>
      <c r="F2" s="517" t="s">
        <v>523</v>
      </c>
      <c r="G2" s="517" t="s">
        <v>524</v>
      </c>
      <c r="H2" s="517"/>
      <c r="I2" s="517"/>
      <c r="J2" s="517"/>
      <c r="K2" s="517"/>
      <c r="L2" s="517"/>
      <c r="M2" s="517"/>
    </row>
    <row r="3" spans="1:13" ht="18" customHeight="1" x14ac:dyDescent="0.25">
      <c r="A3" s="772" t="s">
        <v>526</v>
      </c>
      <c r="B3" s="774" t="s">
        <v>1</v>
      </c>
      <c r="C3" s="775"/>
      <c r="D3" s="775"/>
      <c r="E3" s="775"/>
      <c r="F3" s="775"/>
      <c r="G3" s="776"/>
      <c r="H3" s="774" t="s">
        <v>30</v>
      </c>
      <c r="I3" s="775"/>
      <c r="J3" s="775"/>
      <c r="K3" s="775"/>
      <c r="L3" s="775"/>
      <c r="M3" s="776"/>
    </row>
    <row r="4" spans="1:13" ht="18" customHeight="1" x14ac:dyDescent="0.25">
      <c r="A4" s="773"/>
      <c r="B4" s="777" t="s">
        <v>559</v>
      </c>
      <c r="C4" s="778"/>
      <c r="D4" s="778"/>
      <c r="E4" s="778"/>
      <c r="F4" s="778"/>
      <c r="G4" s="779"/>
      <c r="H4" s="777" t="s">
        <v>559</v>
      </c>
      <c r="I4" s="778"/>
      <c r="J4" s="778"/>
      <c r="K4" s="778"/>
      <c r="L4" s="778"/>
      <c r="M4" s="779"/>
    </row>
    <row r="5" spans="1:13" ht="18" customHeight="1" x14ac:dyDescent="0.25">
      <c r="A5" s="773"/>
      <c r="B5" s="520" t="s">
        <v>65</v>
      </c>
      <c r="C5" s="521" t="s">
        <v>527</v>
      </c>
      <c r="D5" s="521" t="s">
        <v>528</v>
      </c>
      <c r="E5" s="521" t="s">
        <v>529</v>
      </c>
      <c r="F5" s="521" t="s">
        <v>530</v>
      </c>
      <c r="G5" s="522" t="s">
        <v>531</v>
      </c>
      <c r="H5" s="520" t="s">
        <v>65</v>
      </c>
      <c r="I5" s="521" t="s">
        <v>527</v>
      </c>
      <c r="J5" s="521" t="s">
        <v>528</v>
      </c>
      <c r="K5" s="521" t="s">
        <v>529</v>
      </c>
      <c r="L5" s="521" t="s">
        <v>530</v>
      </c>
      <c r="M5" s="522" t="s">
        <v>531</v>
      </c>
    </row>
    <row r="6" spans="1:13" ht="30" customHeight="1" x14ac:dyDescent="0.25">
      <c r="A6" s="528" t="s">
        <v>532</v>
      </c>
      <c r="B6" s="531">
        <v>30359.080142987055</v>
      </c>
      <c r="C6" s="532">
        <v>5538.1617347903157</v>
      </c>
      <c r="D6" s="532">
        <v>9209.6268109004304</v>
      </c>
      <c r="E6" s="532">
        <v>19543.337768200741</v>
      </c>
      <c r="F6" s="532">
        <v>35792.669087114278</v>
      </c>
      <c r="G6" s="533">
        <v>70511.924951326015</v>
      </c>
      <c r="H6" s="531">
        <v>24753.399174666425</v>
      </c>
      <c r="I6" s="532">
        <v>4903.9906752743518</v>
      </c>
      <c r="J6" s="532">
        <v>9210.5340465772424</v>
      </c>
      <c r="K6" s="532">
        <v>16733.559497727303</v>
      </c>
      <c r="L6" s="532">
        <v>27247.593022050249</v>
      </c>
      <c r="M6" s="533">
        <v>57715.609402692775</v>
      </c>
    </row>
    <row r="7" spans="1:13" ht="30" customHeight="1" x14ac:dyDescent="0.25">
      <c r="A7" s="529" t="s">
        <v>533</v>
      </c>
      <c r="B7" s="531">
        <v>5543.6206857167599</v>
      </c>
      <c r="C7" s="537">
        <v>228.35586777440807</v>
      </c>
      <c r="D7" s="537">
        <v>199.23730548523088</v>
      </c>
      <c r="E7" s="534">
        <v>1029.3290554620164</v>
      </c>
      <c r="F7" s="534">
        <v>6978.3323737733608</v>
      </c>
      <c r="G7" s="535">
        <v>17241.749630741939</v>
      </c>
      <c r="H7" s="531">
        <v>4390.7783294863957</v>
      </c>
      <c r="I7" s="534">
        <v>175.08636216822265</v>
      </c>
      <c r="J7" s="534">
        <v>216.86609928532064</v>
      </c>
      <c r="K7" s="534">
        <v>1030.5837324140759</v>
      </c>
      <c r="L7" s="534">
        <v>5473.198361469118</v>
      </c>
      <c r="M7" s="535">
        <v>13406.782847398063</v>
      </c>
    </row>
    <row r="8" spans="1:13" ht="30" customHeight="1" x14ac:dyDescent="0.25">
      <c r="A8" s="529" t="s">
        <v>534</v>
      </c>
      <c r="B8" s="531">
        <v>4866.2505117271494</v>
      </c>
      <c r="C8" s="537">
        <v>76.741532214204</v>
      </c>
      <c r="D8" s="537">
        <v>140.24507534322183</v>
      </c>
      <c r="E8" s="534">
        <v>1046.7636450885811</v>
      </c>
      <c r="F8" s="534">
        <v>4848.1658544065822</v>
      </c>
      <c r="G8" s="535">
        <v>16798.396746370192</v>
      </c>
      <c r="H8" s="531">
        <v>3909.0951811608438</v>
      </c>
      <c r="I8" s="537">
        <v>65.110203290254077</v>
      </c>
      <c r="J8" s="537">
        <v>134.35039135315213</v>
      </c>
      <c r="K8" s="534">
        <v>800.67608078823469</v>
      </c>
      <c r="L8" s="534">
        <v>3582.1045971553181</v>
      </c>
      <c r="M8" s="535">
        <v>13957.899353711531</v>
      </c>
    </row>
    <row r="9" spans="1:13" ht="30" customHeight="1" x14ac:dyDescent="0.25">
      <c r="A9" s="529" t="s">
        <v>535</v>
      </c>
      <c r="B9" s="531">
        <v>2768.8152460631909</v>
      </c>
      <c r="C9" s="537">
        <v>481.74625864564894</v>
      </c>
      <c r="D9" s="537">
        <v>1434.1485691357534</v>
      </c>
      <c r="E9" s="537">
        <v>1845.6963473989304</v>
      </c>
      <c r="F9" s="534">
        <v>2258.881122897561</v>
      </c>
      <c r="G9" s="535">
        <v>7379.978100516435</v>
      </c>
      <c r="H9" s="531">
        <v>2591.8952346276824</v>
      </c>
      <c r="I9" s="537">
        <v>439.32984714959423</v>
      </c>
      <c r="J9" s="534">
        <v>1400.8452326610222</v>
      </c>
      <c r="K9" s="534">
        <v>1911.8947441702508</v>
      </c>
      <c r="L9" s="534">
        <v>2100.7741415182586</v>
      </c>
      <c r="M9" s="535">
        <v>6652.0410390783318</v>
      </c>
    </row>
    <row r="10" spans="1:13" ht="30" customHeight="1" x14ac:dyDescent="0.25">
      <c r="A10" s="529" t="s">
        <v>536</v>
      </c>
      <c r="B10" s="539">
        <v>3036.4583030544345</v>
      </c>
      <c r="C10" s="537">
        <v>179.12183830254736</v>
      </c>
      <c r="D10" s="537">
        <v>1684.7060477132027</v>
      </c>
      <c r="E10" s="537">
        <v>3869.1731886427497</v>
      </c>
      <c r="F10" s="537">
        <v>4681.0373399946902</v>
      </c>
      <c r="G10" s="541">
        <v>2811.5478120517264</v>
      </c>
      <c r="H10" s="531">
        <v>2495.0860185893293</v>
      </c>
      <c r="I10" s="537">
        <v>172.15439634510989</v>
      </c>
      <c r="J10" s="537">
        <v>1518.4298079845003</v>
      </c>
      <c r="K10" s="537">
        <v>3262.0121483928169</v>
      </c>
      <c r="L10" s="537">
        <v>3548.5730335878648</v>
      </c>
      <c r="M10" s="535">
        <v>2503.1631488769972</v>
      </c>
    </row>
    <row r="11" spans="1:13" ht="30" customHeight="1" x14ac:dyDescent="0.25">
      <c r="A11" s="529" t="s">
        <v>537</v>
      </c>
      <c r="B11" s="531">
        <v>2281.6617473164042</v>
      </c>
      <c r="C11" s="537">
        <v>245.27679919543348</v>
      </c>
      <c r="D11" s="537">
        <v>1192.9012970926401</v>
      </c>
      <c r="E11" s="537">
        <v>2060.1516379213022</v>
      </c>
      <c r="F11" s="537">
        <v>3157.1690940672756</v>
      </c>
      <c r="G11" s="535">
        <v>3705.8657246282469</v>
      </c>
      <c r="H11" s="531">
        <v>2231.4058181794749</v>
      </c>
      <c r="I11" s="537">
        <v>256.36416841253379</v>
      </c>
      <c r="J11" s="537">
        <v>1144.3344057554903</v>
      </c>
      <c r="K11" s="537">
        <v>2002.2290357352013</v>
      </c>
      <c r="L11" s="534">
        <v>3071.5191059350032</v>
      </c>
      <c r="M11" s="535">
        <v>3662.799164251197</v>
      </c>
    </row>
    <row r="12" spans="1:13" ht="30" customHeight="1" x14ac:dyDescent="0.25">
      <c r="A12" s="529" t="s">
        <v>538</v>
      </c>
      <c r="B12" s="531">
        <v>1668.5562122667177</v>
      </c>
      <c r="C12" s="534">
        <v>1993.8937018649535</v>
      </c>
      <c r="D12" s="537">
        <v>1263.5567259969396</v>
      </c>
      <c r="E12" s="537">
        <v>1039.9501900956252</v>
      </c>
      <c r="F12" s="534">
        <v>1505.9698672824982</v>
      </c>
      <c r="G12" s="535">
        <v>2715.6686219152552</v>
      </c>
      <c r="H12" s="531">
        <v>1640.1375857629828</v>
      </c>
      <c r="I12" s="534">
        <v>1818.6979489043954</v>
      </c>
      <c r="J12" s="534">
        <v>1289.386031677288</v>
      </c>
      <c r="K12" s="534">
        <v>1089.3665701753921</v>
      </c>
      <c r="L12" s="534">
        <v>1473.9682381900598</v>
      </c>
      <c r="M12" s="535">
        <v>2674.7835696335719</v>
      </c>
    </row>
    <row r="13" spans="1:13" ht="50.1" customHeight="1" x14ac:dyDescent="0.25">
      <c r="A13" s="529" t="s">
        <v>539</v>
      </c>
      <c r="B13" s="531">
        <v>1718.4924690184878</v>
      </c>
      <c r="C13" s="537">
        <v>215.2166061875636</v>
      </c>
      <c r="D13" s="537">
        <v>460.09077288211904</v>
      </c>
      <c r="E13" s="534">
        <v>835.49653925889334</v>
      </c>
      <c r="F13" s="534">
        <v>1941.7997806742742</v>
      </c>
      <c r="G13" s="535">
        <v>4590.583837767922</v>
      </c>
      <c r="H13" s="531">
        <v>1472.9999480815352</v>
      </c>
      <c r="I13" s="537">
        <v>134.79145406182499</v>
      </c>
      <c r="J13" s="534">
        <v>445.17065745402664</v>
      </c>
      <c r="K13" s="534">
        <v>750.73144802454942</v>
      </c>
      <c r="L13" s="534">
        <v>1592.9770553945984</v>
      </c>
      <c r="M13" s="535">
        <v>3995.6714688120801</v>
      </c>
    </row>
    <row r="14" spans="1:13" ht="30" customHeight="1" x14ac:dyDescent="0.25">
      <c r="A14" s="529" t="s">
        <v>540</v>
      </c>
      <c r="B14" s="531">
        <v>2351.2560519947251</v>
      </c>
      <c r="C14" s="537">
        <v>0.64718125627626821</v>
      </c>
      <c r="D14" s="537">
        <v>1284.3834154235733</v>
      </c>
      <c r="E14" s="534">
        <v>4225.5145737431067</v>
      </c>
      <c r="F14" s="534">
        <v>3331.3092051926778</v>
      </c>
      <c r="G14" s="535">
        <v>1030.2056861642395</v>
      </c>
      <c r="H14" s="531">
        <v>1434.0096550161334</v>
      </c>
      <c r="I14" s="537">
        <v>1.0631853343722981</v>
      </c>
      <c r="J14" s="534">
        <v>1095.9158033361045</v>
      </c>
      <c r="K14" s="534">
        <v>2829.0186172325571</v>
      </c>
      <c r="L14" s="534">
        <v>1691.9429764651836</v>
      </c>
      <c r="M14" s="535">
        <v>562.84310589272093</v>
      </c>
    </row>
    <row r="15" spans="1:13" ht="30" customHeight="1" x14ac:dyDescent="0.25">
      <c r="A15" s="529" t="s">
        <v>541</v>
      </c>
      <c r="B15" s="531">
        <v>1989.79659992958</v>
      </c>
      <c r="C15" s="537">
        <v>332.73373075497977</v>
      </c>
      <c r="D15" s="537">
        <v>364.32864635821386</v>
      </c>
      <c r="E15" s="537">
        <v>453.45805946214807</v>
      </c>
      <c r="F15" s="534">
        <v>1924.7403581890849</v>
      </c>
      <c r="G15" s="535">
        <v>6484.3016820513431</v>
      </c>
      <c r="H15" s="531">
        <v>1381.2756359451794</v>
      </c>
      <c r="I15" s="537">
        <v>377.37612569482013</v>
      </c>
      <c r="J15" s="537">
        <v>362.19941813040998</v>
      </c>
      <c r="K15" s="534">
        <v>422.08311888433002</v>
      </c>
      <c r="L15" s="534">
        <v>1215.3459699017694</v>
      </c>
      <c r="M15" s="535">
        <v>4334.9939190804844</v>
      </c>
    </row>
    <row r="16" spans="1:13" ht="30" customHeight="1" x14ac:dyDescent="0.25">
      <c r="A16" s="529" t="s">
        <v>542</v>
      </c>
      <c r="B16" s="531">
        <v>880.82309138138862</v>
      </c>
      <c r="C16" s="537">
        <v>48.86228519015966</v>
      </c>
      <c r="D16" s="537">
        <v>75.896213603139287</v>
      </c>
      <c r="E16" s="537">
        <v>307.46081085241542</v>
      </c>
      <c r="F16" s="534">
        <v>1002.5484961358061</v>
      </c>
      <c r="G16" s="535">
        <v>2651.9209991524272</v>
      </c>
      <c r="H16" s="531">
        <v>661.60087681572202</v>
      </c>
      <c r="I16" s="537">
        <v>43.774677577172767</v>
      </c>
      <c r="J16" s="537">
        <v>95.287122703861201</v>
      </c>
      <c r="K16" s="534">
        <v>304.52408021561683</v>
      </c>
      <c r="L16" s="534">
        <v>710.02215174258743</v>
      </c>
      <c r="M16" s="535">
        <v>1921.9700401205434</v>
      </c>
    </row>
    <row r="17" spans="1:13" ht="50.1" customHeight="1" x14ac:dyDescent="0.25">
      <c r="A17" s="529" t="s">
        <v>543</v>
      </c>
      <c r="B17" s="531">
        <v>730.55344096599526</v>
      </c>
      <c r="C17" s="537">
        <v>319.23360220184065</v>
      </c>
      <c r="D17" s="537">
        <v>107.53891070351453</v>
      </c>
      <c r="E17" s="537">
        <v>246.40464312827044</v>
      </c>
      <c r="F17" s="534">
        <v>655.28993077421899</v>
      </c>
      <c r="G17" s="535">
        <v>2195.6924502494198</v>
      </c>
      <c r="H17" s="531">
        <v>562.21463604927635</v>
      </c>
      <c r="I17" s="534">
        <v>265.36174713906405</v>
      </c>
      <c r="J17" s="537">
        <v>144.47148920129302</v>
      </c>
      <c r="K17" s="534">
        <v>208.18256973665598</v>
      </c>
      <c r="L17" s="534">
        <v>406.55083797130897</v>
      </c>
      <c r="M17" s="535">
        <v>1744.8111908013675</v>
      </c>
    </row>
    <row r="18" spans="1:13" ht="50.1" customHeight="1" x14ac:dyDescent="0.25">
      <c r="A18" s="529" t="s">
        <v>544</v>
      </c>
      <c r="B18" s="531">
        <v>586.91471033687958</v>
      </c>
      <c r="C18" s="537">
        <v>56.101538690986217</v>
      </c>
      <c r="D18" s="537">
        <v>484.76330545805337</v>
      </c>
      <c r="E18" s="534">
        <v>1103.5447628079989</v>
      </c>
      <c r="F18" s="534">
        <v>770.23375972313659</v>
      </c>
      <c r="G18" s="541">
        <v>131.48397716869087</v>
      </c>
      <c r="H18" s="531">
        <v>519.7857748963653</v>
      </c>
      <c r="I18" s="537">
        <v>40.452238455315978</v>
      </c>
      <c r="J18" s="534">
        <v>612.73219064219882</v>
      </c>
      <c r="K18" s="534">
        <v>998.23540560270385</v>
      </c>
      <c r="L18" s="534">
        <v>579.99776639552999</v>
      </c>
      <c r="M18" s="535">
        <v>126.24320123143535</v>
      </c>
    </row>
    <row r="19" spans="1:13" ht="30" customHeight="1" x14ac:dyDescent="0.25">
      <c r="A19" s="529" t="s">
        <v>545</v>
      </c>
      <c r="B19" s="531">
        <v>863.5936224735691</v>
      </c>
      <c r="C19" s="537">
        <v>1.6928447319969373</v>
      </c>
      <c r="D19" s="537">
        <v>5.0053129827612004</v>
      </c>
      <c r="E19" s="534">
        <v>733.11292254383761</v>
      </c>
      <c r="F19" s="534">
        <v>1860.086959324982</v>
      </c>
      <c r="G19" s="535">
        <v>900.25224424715339</v>
      </c>
      <c r="H19" s="531">
        <v>509.86770018612805</v>
      </c>
      <c r="I19" s="537">
        <v>1.5754991749857385</v>
      </c>
      <c r="J19" s="537">
        <v>7.7681585223082639</v>
      </c>
      <c r="K19" s="534">
        <v>411.02699776600446</v>
      </c>
      <c r="L19" s="534">
        <v>1076.6705900562033</v>
      </c>
      <c r="M19" s="535">
        <v>587.08934007784558</v>
      </c>
    </row>
    <row r="20" spans="1:13" ht="30" customHeight="1" x14ac:dyDescent="0.25">
      <c r="A20" s="529" t="s">
        <v>546</v>
      </c>
      <c r="B20" s="531">
        <v>563.94299957623775</v>
      </c>
      <c r="C20" s="537">
        <v>276.62460662835406</v>
      </c>
      <c r="D20" s="537">
        <v>207.78781908788778</v>
      </c>
      <c r="E20" s="537">
        <v>358.91810936374537</v>
      </c>
      <c r="F20" s="534">
        <v>517.97966878956368</v>
      </c>
      <c r="G20" s="535">
        <v>1350.8182159485493</v>
      </c>
      <c r="H20" s="531">
        <v>474.96296220194756</v>
      </c>
      <c r="I20" s="534">
        <v>222.596242619294</v>
      </c>
      <c r="J20" s="537">
        <v>273.21043511752924</v>
      </c>
      <c r="K20" s="534">
        <v>301.59519395889799</v>
      </c>
      <c r="L20" s="534">
        <v>386.51780165913476</v>
      </c>
      <c r="M20" s="535">
        <v>1156.8124077208508</v>
      </c>
    </row>
    <row r="21" spans="1:13" ht="30" customHeight="1" x14ac:dyDescent="0.25">
      <c r="A21" s="529" t="s">
        <v>547</v>
      </c>
      <c r="B21" s="531">
        <v>119.02555803126882</v>
      </c>
      <c r="C21" s="537">
        <v>69.149884663091825</v>
      </c>
      <c r="D21" s="537">
        <v>156.08257241643284</v>
      </c>
      <c r="E21" s="537">
        <v>153.70696081518028</v>
      </c>
      <c r="F21" s="537">
        <v>119.90871980020921</v>
      </c>
      <c r="G21" s="541">
        <v>89.763719457467474</v>
      </c>
      <c r="H21" s="531">
        <v>151.57701360119211</v>
      </c>
      <c r="I21" s="537">
        <v>74.721155284307571</v>
      </c>
      <c r="J21" s="534">
        <v>303.51591674726308</v>
      </c>
      <c r="K21" s="534">
        <v>203.71065077613122</v>
      </c>
      <c r="L21" s="534">
        <v>135.26343487239271</v>
      </c>
      <c r="M21" s="535">
        <v>76.354695553378605</v>
      </c>
    </row>
    <row r="22" spans="1:13" ht="30" customHeight="1" x14ac:dyDescent="0.25">
      <c r="A22" s="529" t="s">
        <v>548</v>
      </c>
      <c r="B22" s="531">
        <v>152.56293856266038</v>
      </c>
      <c r="C22" s="534">
        <v>946.30739815228821</v>
      </c>
      <c r="D22" s="537">
        <v>9.4470856935866721</v>
      </c>
      <c r="E22" s="537">
        <v>7.2758054733873131E-2</v>
      </c>
      <c r="F22" s="537">
        <v>0.13123985715489322</v>
      </c>
      <c r="G22" s="541">
        <v>6.8105419903771891E-2</v>
      </c>
      <c r="H22" s="531">
        <v>119.86981306814708</v>
      </c>
      <c r="I22" s="534">
        <v>736.83409635449527</v>
      </c>
      <c r="J22" s="537">
        <v>15.351438028458542</v>
      </c>
      <c r="K22" s="537">
        <v>6.7858363903186197E-2</v>
      </c>
      <c r="L22" s="537">
        <v>0.67653016903878105</v>
      </c>
      <c r="M22" s="541">
        <v>7.0150343207752305E-2</v>
      </c>
    </row>
    <row r="23" spans="1:13" ht="30" customHeight="1" x14ac:dyDescent="0.25">
      <c r="A23" s="529" t="s">
        <v>549</v>
      </c>
      <c r="B23" s="531">
        <v>91.389194424143184</v>
      </c>
      <c r="C23" s="537">
        <v>22.89362777570118</v>
      </c>
      <c r="D23" s="537">
        <v>54.804118439033395</v>
      </c>
      <c r="E23" s="537">
        <v>49.888022564473857</v>
      </c>
      <c r="F23" s="537">
        <v>88.541644232971578</v>
      </c>
      <c r="G23" s="541">
        <v>229.43527517035434</v>
      </c>
      <c r="H23" s="531">
        <v>80.412909310674777</v>
      </c>
      <c r="I23" s="537">
        <v>27.640666991187324</v>
      </c>
      <c r="J23" s="537">
        <v>52.600671365013284</v>
      </c>
      <c r="K23" s="537">
        <v>56.280420756784949</v>
      </c>
      <c r="L23" s="537">
        <v>67.021913368556724</v>
      </c>
      <c r="M23" s="535">
        <v>191.10875303534732</v>
      </c>
    </row>
    <row r="24" spans="1:13" ht="30" customHeight="1" x14ac:dyDescent="0.25">
      <c r="A24" s="529" t="s">
        <v>550</v>
      </c>
      <c r="B24" s="539">
        <v>71.354927527844779</v>
      </c>
      <c r="C24" s="537">
        <v>40.887271345195586</v>
      </c>
      <c r="D24" s="537">
        <v>49.016624997414183</v>
      </c>
      <c r="E24" s="537">
        <v>75.099245508029213</v>
      </c>
      <c r="F24" s="537">
        <v>80.686587907824091</v>
      </c>
      <c r="G24" s="541">
        <v>91.757981449793419</v>
      </c>
      <c r="H24" s="531">
        <v>59.125435005234294</v>
      </c>
      <c r="I24" s="537">
        <v>34.541811788103203</v>
      </c>
      <c r="J24" s="537">
        <v>43.386405961032935</v>
      </c>
      <c r="K24" s="537">
        <v>61.109646783766749</v>
      </c>
      <c r="L24" s="537">
        <v>63.863556192130915</v>
      </c>
      <c r="M24" s="541">
        <v>79.443126384646732</v>
      </c>
    </row>
    <row r="25" spans="1:13" ht="30" customHeight="1" x14ac:dyDescent="0.25">
      <c r="A25" s="529" t="s">
        <v>551</v>
      </c>
      <c r="B25" s="539">
        <v>44.419373705865219</v>
      </c>
      <c r="C25" s="537">
        <v>1.0390961414966968</v>
      </c>
      <c r="D25" s="537">
        <v>3.6200343262532915</v>
      </c>
      <c r="E25" s="537">
        <v>72.170509107563305</v>
      </c>
      <c r="F25" s="537">
        <v>55.54627123035646</v>
      </c>
      <c r="G25" s="541">
        <v>51.240346595681416</v>
      </c>
      <c r="H25" s="531">
        <v>27.485577825004597</v>
      </c>
      <c r="I25" s="537">
        <v>4.0535185951263566</v>
      </c>
      <c r="J25" s="537">
        <v>3.3356409865106533</v>
      </c>
      <c r="K25" s="537">
        <v>38.65672432566749</v>
      </c>
      <c r="L25" s="534">
        <v>41.469658292178082</v>
      </c>
      <c r="M25" s="535">
        <v>26.768844833879896</v>
      </c>
    </row>
    <row r="26" spans="1:13" ht="50.1" customHeight="1" x14ac:dyDescent="0.25">
      <c r="A26" s="529" t="s">
        <v>552</v>
      </c>
      <c r="B26" s="539">
        <v>16.454197856856133</v>
      </c>
      <c r="C26" s="537">
        <v>1.6199731296408573</v>
      </c>
      <c r="D26" s="537">
        <v>0.91231208156945753</v>
      </c>
      <c r="E26" s="537">
        <v>1.4837335791714124</v>
      </c>
      <c r="F26" s="537">
        <v>14.20417731204213</v>
      </c>
      <c r="G26" s="541">
        <v>61.193794259289845</v>
      </c>
      <c r="H26" s="531">
        <v>23.187531186969096</v>
      </c>
      <c r="I26" s="537">
        <v>12.454655841486069</v>
      </c>
      <c r="J26" s="537">
        <v>2.5462362216319838</v>
      </c>
      <c r="K26" s="537">
        <v>10.181621322896198</v>
      </c>
      <c r="L26" s="537">
        <v>28.987292243370803</v>
      </c>
      <c r="M26" s="535">
        <v>53.96003585529688</v>
      </c>
    </row>
    <row r="27" spans="1:13" ht="30" customHeight="1" thickBot="1" x14ac:dyDescent="0.3">
      <c r="A27" s="530" t="s">
        <v>553</v>
      </c>
      <c r="B27" s="540">
        <v>13.138261056897639</v>
      </c>
      <c r="C27" s="538">
        <v>1.6089943547882821E-2</v>
      </c>
      <c r="D27" s="538">
        <v>31.154645679889438</v>
      </c>
      <c r="E27" s="538">
        <v>35.942052801969233</v>
      </c>
      <c r="F27" s="538">
        <v>0.10663554800318877</v>
      </c>
      <c r="G27" s="542">
        <v>0</v>
      </c>
      <c r="H27" s="540">
        <v>16.625537670205453</v>
      </c>
      <c r="I27" s="538">
        <v>1.067409268652098E-2</v>
      </c>
      <c r="J27" s="538">
        <v>48.830493442825549</v>
      </c>
      <c r="K27" s="538">
        <v>41.392832300870253</v>
      </c>
      <c r="L27" s="538">
        <v>0.14800947064171996</v>
      </c>
      <c r="M27" s="542">
        <v>0</v>
      </c>
    </row>
    <row r="28" spans="1:13" x14ac:dyDescent="0.25">
      <c r="A28" s="518"/>
      <c r="B28" s="518"/>
      <c r="C28" s="518"/>
      <c r="D28" s="518"/>
      <c r="E28" s="518"/>
      <c r="F28" s="518"/>
      <c r="G28" s="518"/>
      <c r="H28" s="518"/>
      <c r="I28" s="518"/>
      <c r="J28" s="518"/>
      <c r="K28" s="518"/>
      <c r="L28" s="518"/>
      <c r="M28" s="518"/>
    </row>
    <row r="29" spans="1:13" x14ac:dyDescent="0.25">
      <c r="A29" s="771" t="s">
        <v>558</v>
      </c>
      <c r="B29" s="771"/>
      <c r="C29" s="771"/>
      <c r="D29" s="771"/>
      <c r="E29" s="771"/>
      <c r="F29" s="771"/>
      <c r="G29" s="771"/>
      <c r="H29" s="771"/>
      <c r="I29" s="771"/>
      <c r="J29" s="771"/>
      <c r="K29" s="771"/>
      <c r="L29" s="771"/>
      <c r="M29" s="771"/>
    </row>
    <row r="30" spans="1:13" ht="15.6" customHeight="1" x14ac:dyDescent="0.25">
      <c r="A30" s="771"/>
      <c r="B30" s="771"/>
      <c r="C30" s="771"/>
      <c r="D30" s="771"/>
      <c r="E30" s="771"/>
      <c r="F30" s="771"/>
      <c r="G30" s="771"/>
      <c r="H30" s="771"/>
      <c r="I30" s="771"/>
      <c r="J30" s="771"/>
      <c r="K30" s="771"/>
      <c r="L30" s="771"/>
      <c r="M30" s="771"/>
    </row>
    <row r="31" spans="1:13" ht="15.75" x14ac:dyDescent="0.25">
      <c r="A31" s="519"/>
      <c r="B31" s="518"/>
      <c r="C31" s="518"/>
      <c r="D31" s="518"/>
      <c r="E31" s="518"/>
      <c r="F31" s="518"/>
      <c r="G31" s="518"/>
      <c r="H31" s="518"/>
      <c r="I31" s="518"/>
      <c r="J31" s="518"/>
      <c r="K31" s="518"/>
      <c r="L31" s="518"/>
      <c r="M31" s="518"/>
    </row>
    <row r="32" spans="1:13" x14ac:dyDescent="0.25">
      <c r="A32" s="268" t="s">
        <v>555</v>
      </c>
      <c r="B32" s="518"/>
      <c r="C32" s="518"/>
      <c r="D32" s="518"/>
      <c r="E32" s="518"/>
      <c r="F32" s="518"/>
      <c r="G32" s="518"/>
      <c r="H32" s="518"/>
      <c r="I32" s="518"/>
      <c r="J32" s="518"/>
      <c r="K32" s="518"/>
      <c r="L32" s="518"/>
      <c r="M32" s="518"/>
    </row>
    <row r="33" spans="1:13" x14ac:dyDescent="0.25">
      <c r="A33" s="291" t="s">
        <v>554</v>
      </c>
      <c r="B33" s="518"/>
      <c r="C33" s="518"/>
      <c r="D33" s="518"/>
      <c r="E33" s="518"/>
      <c r="F33" s="518"/>
      <c r="G33" s="518"/>
      <c r="H33" s="518"/>
      <c r="I33" s="518"/>
      <c r="J33" s="518"/>
      <c r="K33" s="518"/>
      <c r="L33" s="518"/>
      <c r="M33" s="518"/>
    </row>
    <row r="35" spans="1:13" x14ac:dyDescent="0.25">
      <c r="A35" s="650" t="s">
        <v>423</v>
      </c>
      <c r="B35" s="650"/>
      <c r="C35" s="650"/>
    </row>
    <row r="38" spans="1:13" x14ac:dyDescent="0.25">
      <c r="A38" s="120" t="s">
        <v>557</v>
      </c>
    </row>
    <row r="39" spans="1:13" ht="15.75" thickBot="1" x14ac:dyDescent="0.3"/>
    <row r="40" spans="1:13" ht="18" customHeight="1" x14ac:dyDescent="0.25">
      <c r="A40" s="772" t="s">
        <v>526</v>
      </c>
      <c r="B40" s="774" t="s">
        <v>1</v>
      </c>
      <c r="C40" s="775"/>
      <c r="D40" s="775"/>
      <c r="E40" s="775"/>
      <c r="F40" s="775"/>
      <c r="G40" s="776"/>
      <c r="H40" s="774" t="s">
        <v>30</v>
      </c>
      <c r="I40" s="775"/>
      <c r="J40" s="775"/>
      <c r="K40" s="775"/>
      <c r="L40" s="775"/>
      <c r="M40" s="776"/>
    </row>
    <row r="41" spans="1:13" ht="18" customHeight="1" x14ac:dyDescent="0.25">
      <c r="A41" s="773"/>
      <c r="B41" s="777" t="s">
        <v>559</v>
      </c>
      <c r="C41" s="778"/>
      <c r="D41" s="778"/>
      <c r="E41" s="778"/>
      <c r="F41" s="778"/>
      <c r="G41" s="779"/>
      <c r="H41" s="777" t="s">
        <v>559</v>
      </c>
      <c r="I41" s="778"/>
      <c r="J41" s="778"/>
      <c r="K41" s="778"/>
      <c r="L41" s="778"/>
      <c r="M41" s="779"/>
    </row>
    <row r="42" spans="1:13" ht="18" customHeight="1" x14ac:dyDescent="0.25">
      <c r="A42" s="773"/>
      <c r="B42" s="520" t="s">
        <v>65</v>
      </c>
      <c r="C42" s="521" t="s">
        <v>527</v>
      </c>
      <c r="D42" s="521" t="s">
        <v>528</v>
      </c>
      <c r="E42" s="521" t="s">
        <v>529</v>
      </c>
      <c r="F42" s="521" t="s">
        <v>530</v>
      </c>
      <c r="G42" s="522" t="s">
        <v>531</v>
      </c>
      <c r="H42" s="520" t="s">
        <v>65</v>
      </c>
      <c r="I42" s="521" t="s">
        <v>527</v>
      </c>
      <c r="J42" s="521" t="s">
        <v>528</v>
      </c>
      <c r="K42" s="521" t="s">
        <v>529</v>
      </c>
      <c r="L42" s="521" t="s">
        <v>530</v>
      </c>
      <c r="M42" s="522" t="s">
        <v>531</v>
      </c>
    </row>
    <row r="43" spans="1:13" ht="30" customHeight="1" x14ac:dyDescent="0.25">
      <c r="A43" s="528" t="s">
        <v>532</v>
      </c>
      <c r="B43" s="523">
        <v>33442.704963980774</v>
      </c>
      <c r="C43" s="524">
        <v>5776.9589637354456</v>
      </c>
      <c r="D43" s="524">
        <v>9160.4672547874798</v>
      </c>
      <c r="E43" s="524">
        <v>21128.692759582678</v>
      </c>
      <c r="F43" s="524">
        <v>40404.536165933707</v>
      </c>
      <c r="G43" s="525">
        <v>77736.575026772814</v>
      </c>
      <c r="H43" s="523">
        <v>25976.221387720558</v>
      </c>
      <c r="I43" s="524">
        <v>5146.6736527810572</v>
      </c>
      <c r="J43" s="524">
        <v>8958.5381380280996</v>
      </c>
      <c r="K43" s="524">
        <v>17188.965799439167</v>
      </c>
      <c r="L43" s="524">
        <v>28676.71120881613</v>
      </c>
      <c r="M43" s="525">
        <v>61374.960565203626</v>
      </c>
    </row>
    <row r="44" spans="1:13" ht="30" customHeight="1" x14ac:dyDescent="0.25">
      <c r="A44" s="529" t="s">
        <v>533</v>
      </c>
      <c r="B44" s="523">
        <v>6284.7790172314462</v>
      </c>
      <c r="C44" s="537">
        <v>273.48483835455062</v>
      </c>
      <c r="D44" s="537">
        <v>327.32945995798923</v>
      </c>
      <c r="E44" s="526">
        <v>990.70754966341156</v>
      </c>
      <c r="F44" s="526">
        <v>7815.4154320454691</v>
      </c>
      <c r="G44" s="527">
        <v>19844.902384854853</v>
      </c>
      <c r="H44" s="531">
        <v>4672.3444485438549</v>
      </c>
      <c r="I44" s="534">
        <v>211.9987962031939</v>
      </c>
      <c r="J44" s="526">
        <v>212.63808101295353</v>
      </c>
      <c r="K44" s="534">
        <v>818.63076154262524</v>
      </c>
      <c r="L44" s="534">
        <v>5365.7330114195629</v>
      </c>
      <c r="M44" s="535">
        <v>15256.999292307048</v>
      </c>
    </row>
    <row r="45" spans="1:13" ht="30" customHeight="1" x14ac:dyDescent="0.25">
      <c r="A45" s="529" t="s">
        <v>534</v>
      </c>
      <c r="B45" s="523">
        <v>6184.9718632521717</v>
      </c>
      <c r="C45" s="537">
        <v>42.04110255713492</v>
      </c>
      <c r="D45" s="537">
        <v>171.07387405918985</v>
      </c>
      <c r="E45" s="526">
        <v>1264.9993408567771</v>
      </c>
      <c r="F45" s="526">
        <v>6977.0431776107707</v>
      </c>
      <c r="G45" s="527">
        <v>20381.694994524732</v>
      </c>
      <c r="H45" s="531">
        <v>4783.2198012185072</v>
      </c>
      <c r="I45" s="537">
        <v>77.260584240022638</v>
      </c>
      <c r="J45" s="537">
        <v>145.62407411882748</v>
      </c>
      <c r="K45" s="534">
        <v>1018.5632975432702</v>
      </c>
      <c r="L45" s="534">
        <v>4932.6871574935631</v>
      </c>
      <c r="M45" s="535">
        <v>16292.461377598345</v>
      </c>
    </row>
    <row r="46" spans="1:13" ht="30" customHeight="1" x14ac:dyDescent="0.25">
      <c r="A46" s="529" t="s">
        <v>535</v>
      </c>
      <c r="B46" s="523">
        <v>2354.1321162609197</v>
      </c>
      <c r="C46" s="537">
        <v>494.03381060638424</v>
      </c>
      <c r="D46" s="537">
        <v>1105.3628257051428</v>
      </c>
      <c r="E46" s="537">
        <v>1292.3575389606624</v>
      </c>
      <c r="F46" s="526">
        <v>1841.480438786356</v>
      </c>
      <c r="G46" s="527">
        <v>6756.425217973574</v>
      </c>
      <c r="H46" s="531">
        <v>2124.9286474663795</v>
      </c>
      <c r="I46" s="537">
        <v>438.60483530960857</v>
      </c>
      <c r="J46" s="526">
        <v>1067.5558926605206</v>
      </c>
      <c r="K46" s="534">
        <v>1300.3553572734468</v>
      </c>
      <c r="L46" s="534">
        <v>1615.4921362613838</v>
      </c>
      <c r="M46" s="535">
        <v>5945.0428737135999</v>
      </c>
    </row>
    <row r="47" spans="1:13" ht="30" customHeight="1" x14ac:dyDescent="0.25">
      <c r="A47" s="529" t="s">
        <v>536</v>
      </c>
      <c r="B47" s="539">
        <v>3001.0666389130133</v>
      </c>
      <c r="C47" s="537">
        <v>258.83414975955117</v>
      </c>
      <c r="D47" s="537">
        <v>1533.1095697756498</v>
      </c>
      <c r="E47" s="537">
        <v>3966.8775363073537</v>
      </c>
      <c r="F47" s="537">
        <v>4520.3320262491379</v>
      </c>
      <c r="G47" s="541">
        <v>2739.6668735887943</v>
      </c>
      <c r="H47" s="531">
        <v>2392.4463082207831</v>
      </c>
      <c r="I47" s="537">
        <v>251.40494036610278</v>
      </c>
      <c r="J47" s="537">
        <v>1371.3438452666546</v>
      </c>
      <c r="K47" s="537">
        <v>3201.3159266290231</v>
      </c>
      <c r="L47" s="537">
        <v>3353.8737652188802</v>
      </c>
      <c r="M47" s="535">
        <v>2345.5984985479313</v>
      </c>
    </row>
    <row r="48" spans="1:13" ht="30" customHeight="1" x14ac:dyDescent="0.25">
      <c r="A48" s="529" t="s">
        <v>537</v>
      </c>
      <c r="B48" s="523">
        <v>1873.8333248573356</v>
      </c>
      <c r="C48" s="537">
        <v>239.68217403807526</v>
      </c>
      <c r="D48" s="537">
        <v>943.75905750387415</v>
      </c>
      <c r="E48" s="537">
        <v>1687.5230385915131</v>
      </c>
      <c r="F48" s="537">
        <v>2598.3181135610066</v>
      </c>
      <c r="G48" s="541">
        <v>3031.8152824506665</v>
      </c>
      <c r="H48" s="531">
        <v>1852.9124018564883</v>
      </c>
      <c r="I48" s="537">
        <v>243.52428122111539</v>
      </c>
      <c r="J48" s="537">
        <v>929.89530936598157</v>
      </c>
      <c r="K48" s="537">
        <v>1629.3659851510174</v>
      </c>
      <c r="L48" s="534">
        <v>2571.3470415036263</v>
      </c>
      <c r="M48" s="535">
        <v>3045.238996002774</v>
      </c>
    </row>
    <row r="49" spans="1:13" ht="30" customHeight="1" x14ac:dyDescent="0.25">
      <c r="A49" s="529" t="s">
        <v>538</v>
      </c>
      <c r="B49" s="523">
        <v>1583.1922440608269</v>
      </c>
      <c r="C49" s="537">
        <v>2008.3030185760038</v>
      </c>
      <c r="D49" s="537">
        <v>1172.6072911794986</v>
      </c>
      <c r="E49" s="537">
        <v>895.66777376683319</v>
      </c>
      <c r="F49" s="537">
        <v>1436.3614544051388</v>
      </c>
      <c r="G49" s="541">
        <v>2610.3906519869306</v>
      </c>
      <c r="H49" s="531">
        <v>1524.1749206580294</v>
      </c>
      <c r="I49" s="534">
        <v>1832.4920703394578</v>
      </c>
      <c r="J49" s="537">
        <v>1112.5705231487409</v>
      </c>
      <c r="K49" s="534">
        <v>914.30074455028478</v>
      </c>
      <c r="L49" s="534">
        <v>1367.129027810457</v>
      </c>
      <c r="M49" s="535">
        <v>2556.1625105949433</v>
      </c>
    </row>
    <row r="50" spans="1:13" ht="50.1" customHeight="1" x14ac:dyDescent="0.25">
      <c r="A50" s="529" t="s">
        <v>539</v>
      </c>
      <c r="B50" s="523">
        <v>1714.9017967294826</v>
      </c>
      <c r="C50" s="537">
        <v>164.79113786606871</v>
      </c>
      <c r="D50" s="537">
        <v>149.86426529910705</v>
      </c>
      <c r="E50" s="537">
        <v>587.40529305027076</v>
      </c>
      <c r="F50" s="526">
        <v>2018.26167959541</v>
      </c>
      <c r="G50" s="527">
        <v>5029.7388533867106</v>
      </c>
      <c r="H50" s="531">
        <v>1420.8391650683138</v>
      </c>
      <c r="I50" s="537">
        <v>129.23577610820141</v>
      </c>
      <c r="J50" s="537">
        <v>191.77987128021917</v>
      </c>
      <c r="K50" s="534">
        <v>453.23661193341502</v>
      </c>
      <c r="L50" s="534">
        <v>1586.3681724591215</v>
      </c>
      <c r="M50" s="535">
        <v>4295.4435273320714</v>
      </c>
    </row>
    <row r="51" spans="1:13" ht="30" customHeight="1" x14ac:dyDescent="0.25">
      <c r="A51" s="529" t="s">
        <v>540</v>
      </c>
      <c r="B51" s="523">
        <v>3469.0152344770922</v>
      </c>
      <c r="C51" s="537">
        <v>0.3266077506259481</v>
      </c>
      <c r="D51" s="537">
        <v>1975.8042262997719</v>
      </c>
      <c r="E51" s="534">
        <v>6038.8268458699085</v>
      </c>
      <c r="F51" s="526">
        <v>4876.9103945720126</v>
      </c>
      <c r="G51" s="527">
        <v>1790.1288333097853</v>
      </c>
      <c r="H51" s="531">
        <v>2089.3802666493516</v>
      </c>
      <c r="I51" s="537">
        <v>1.288191074888394</v>
      </c>
      <c r="J51" s="526">
        <v>1591.2174099971367</v>
      </c>
      <c r="K51" s="534">
        <v>4079.3150646693834</v>
      </c>
      <c r="L51" s="534">
        <v>2442.7043257874711</v>
      </c>
      <c r="M51" s="535">
        <v>912.04623311093485</v>
      </c>
    </row>
    <row r="52" spans="1:13" ht="30" customHeight="1" x14ac:dyDescent="0.25">
      <c r="A52" s="529" t="s">
        <v>541</v>
      </c>
      <c r="B52" s="523">
        <v>1989.9086135272241</v>
      </c>
      <c r="C52" s="537">
        <v>383.6413338870201</v>
      </c>
      <c r="D52" s="537">
        <v>328.10055082312891</v>
      </c>
      <c r="E52" s="537">
        <v>363.7254381932205</v>
      </c>
      <c r="F52" s="526">
        <v>1703.2828936471592</v>
      </c>
      <c r="G52" s="527">
        <v>6887.370404220208</v>
      </c>
      <c r="H52" s="531">
        <v>1373.08855227357</v>
      </c>
      <c r="I52" s="537">
        <v>440.79124662700042</v>
      </c>
      <c r="J52" s="537">
        <v>314.91358290203226</v>
      </c>
      <c r="K52" s="534">
        <v>354.4706784339387</v>
      </c>
      <c r="L52" s="534">
        <v>1108.3761328486753</v>
      </c>
      <c r="M52" s="535">
        <v>4506.1153117416588</v>
      </c>
    </row>
    <row r="53" spans="1:13" ht="30" customHeight="1" x14ac:dyDescent="0.25">
      <c r="A53" s="529" t="s">
        <v>542</v>
      </c>
      <c r="B53" s="523">
        <v>861.11514843620523</v>
      </c>
      <c r="C53" s="537">
        <v>77.501542896405979</v>
      </c>
      <c r="D53" s="537">
        <v>69.683765833373087</v>
      </c>
      <c r="E53" s="537">
        <v>273.03346550108563</v>
      </c>
      <c r="F53" s="526">
        <v>1046.5388110068932</v>
      </c>
      <c r="G53" s="527">
        <v>2518.0236678324518</v>
      </c>
      <c r="H53" s="531">
        <v>651.90840050763165</v>
      </c>
      <c r="I53" s="537">
        <v>50.330110456335319</v>
      </c>
      <c r="J53" s="537">
        <v>90.220249150415867</v>
      </c>
      <c r="K53" s="534">
        <v>309.61476736349448</v>
      </c>
      <c r="L53" s="534">
        <v>763.3423036909154</v>
      </c>
      <c r="M53" s="535">
        <v>1790.4955402712899</v>
      </c>
    </row>
    <row r="54" spans="1:13" ht="50.1" customHeight="1" x14ac:dyDescent="0.25">
      <c r="A54" s="529" t="s">
        <v>543</v>
      </c>
      <c r="B54" s="523">
        <v>848.66097412433282</v>
      </c>
      <c r="C54" s="537">
        <v>410.58116792018251</v>
      </c>
      <c r="D54" s="537">
        <v>105.58581807077303</v>
      </c>
      <c r="E54" s="537">
        <v>224.08412265805049</v>
      </c>
      <c r="F54" s="526">
        <v>823.09113008375937</v>
      </c>
      <c r="G54" s="527">
        <v>2529.867570268641</v>
      </c>
      <c r="H54" s="531">
        <v>608.76160602379321</v>
      </c>
      <c r="I54" s="537">
        <v>312.38431837193599</v>
      </c>
      <c r="J54" s="537">
        <v>141.68873135692763</v>
      </c>
      <c r="K54" s="534">
        <v>205.72443030497487</v>
      </c>
      <c r="L54" s="534">
        <v>458.40217823342891</v>
      </c>
      <c r="M54" s="535">
        <v>1879.4479985413318</v>
      </c>
    </row>
    <row r="55" spans="1:13" ht="50.1" customHeight="1" x14ac:dyDescent="0.25">
      <c r="A55" s="529" t="s">
        <v>544</v>
      </c>
      <c r="B55" s="523">
        <v>868.16129648098695</v>
      </c>
      <c r="C55" s="537">
        <v>57.263136179730971</v>
      </c>
      <c r="D55" s="537">
        <v>694.6688759357171</v>
      </c>
      <c r="E55" s="534">
        <v>1720.8829138012557</v>
      </c>
      <c r="F55" s="526">
        <v>1048.575405909553</v>
      </c>
      <c r="G55" s="541">
        <v>231.82471403209334</v>
      </c>
      <c r="H55" s="531">
        <v>748.02732807271332</v>
      </c>
      <c r="I55" s="537">
        <v>24.158864422357567</v>
      </c>
      <c r="J55" s="526">
        <v>858.7607302541328</v>
      </c>
      <c r="K55" s="534">
        <v>1473.7686721534778</v>
      </c>
      <c r="L55" s="534">
        <v>822.07181637864198</v>
      </c>
      <c r="M55" s="535">
        <v>189.777929871276</v>
      </c>
    </row>
    <row r="56" spans="1:13" ht="30" customHeight="1" x14ac:dyDescent="0.25">
      <c r="A56" s="529" t="s">
        <v>545</v>
      </c>
      <c r="B56" s="523">
        <v>1163.9075715314539</v>
      </c>
      <c r="C56" s="537">
        <v>1.8789054006473629</v>
      </c>
      <c r="D56" s="537">
        <v>4.9123028364300518</v>
      </c>
      <c r="E56" s="534">
        <v>917.27426865548557</v>
      </c>
      <c r="F56" s="526">
        <v>2526.5053677313449</v>
      </c>
      <c r="G56" s="527">
        <v>1284.3098881982082</v>
      </c>
      <c r="H56" s="531">
        <v>639.35636296041923</v>
      </c>
      <c r="I56" s="537">
        <v>1.8977653347513641</v>
      </c>
      <c r="J56" s="537">
        <v>10.661374447166743</v>
      </c>
      <c r="K56" s="534">
        <v>497.27671252182063</v>
      </c>
      <c r="L56" s="534">
        <v>1366.7403999392518</v>
      </c>
      <c r="M56" s="535">
        <v>737.75450073461798</v>
      </c>
    </row>
    <row r="57" spans="1:13" ht="30" customHeight="1" x14ac:dyDescent="0.25">
      <c r="A57" s="529" t="s">
        <v>546</v>
      </c>
      <c r="B57" s="523">
        <v>686.08395164269359</v>
      </c>
      <c r="C57" s="537">
        <v>290.60381147262922</v>
      </c>
      <c r="D57" s="537">
        <v>271.12302393672337</v>
      </c>
      <c r="E57" s="537">
        <v>451.50197978389679</v>
      </c>
      <c r="F57" s="526">
        <v>739.19356915146705</v>
      </c>
      <c r="G57" s="527">
        <v>1501.9173004434783</v>
      </c>
      <c r="H57" s="531">
        <v>564.47357421900006</v>
      </c>
      <c r="I57" s="537">
        <v>233.99364432495395</v>
      </c>
      <c r="J57" s="537">
        <v>388.18804305888864</v>
      </c>
      <c r="K57" s="534">
        <v>447.59283564750069</v>
      </c>
      <c r="L57" s="534">
        <v>507.98603947536435</v>
      </c>
      <c r="M57" s="535">
        <v>1175.2028936803888</v>
      </c>
    </row>
    <row r="58" spans="1:13" ht="30" customHeight="1" x14ac:dyDescent="0.25">
      <c r="A58" s="529" t="s">
        <v>547</v>
      </c>
      <c r="B58" s="523">
        <v>163.98550621563024</v>
      </c>
      <c r="C58" s="537">
        <v>65.064673256391714</v>
      </c>
      <c r="D58" s="537">
        <v>220.46270986195657</v>
      </c>
      <c r="E58" s="537">
        <v>224.85997737546515</v>
      </c>
      <c r="F58" s="537">
        <v>165.57457391315913</v>
      </c>
      <c r="G58" s="541">
        <v>126.9579013794725</v>
      </c>
      <c r="H58" s="531">
        <v>224.10061151532193</v>
      </c>
      <c r="I58" s="537">
        <v>86.944112791684489</v>
      </c>
      <c r="J58" s="534">
        <v>437.76527444588726</v>
      </c>
      <c r="K58" s="534">
        <v>328.61844349347837</v>
      </c>
      <c r="L58" s="534">
        <v>203.46209580403095</v>
      </c>
      <c r="M58" s="535">
        <v>96.642071761720032</v>
      </c>
    </row>
    <row r="59" spans="1:13" ht="30" customHeight="1" x14ac:dyDescent="0.25">
      <c r="A59" s="529" t="s">
        <v>548</v>
      </c>
      <c r="B59" s="539">
        <v>151.17686884368652</v>
      </c>
      <c r="C59" s="537">
        <v>937.71009490814026</v>
      </c>
      <c r="D59" s="537">
        <v>9.5992958816247995</v>
      </c>
      <c r="E59" s="537">
        <v>6.5495233253675095E-2</v>
      </c>
      <c r="F59" s="537">
        <v>4.5561947550777589E-2</v>
      </c>
      <c r="G59" s="541">
        <v>5.0792200431171552E-2</v>
      </c>
      <c r="H59" s="531">
        <v>119.74684021730285</v>
      </c>
      <c r="I59" s="534">
        <v>730.37718372727363</v>
      </c>
      <c r="J59" s="537">
        <v>21.961662241812018</v>
      </c>
      <c r="K59" s="537">
        <v>5.865536041274285E-2</v>
      </c>
      <c r="L59" s="537">
        <v>1.2720162789239386</v>
      </c>
      <c r="M59" s="541">
        <v>4.2418865161384239E-2</v>
      </c>
    </row>
    <row r="60" spans="1:13" ht="30" customHeight="1" x14ac:dyDescent="0.25">
      <c r="A60" s="529" t="s">
        <v>549</v>
      </c>
      <c r="B60" s="539">
        <v>67.672010808893077</v>
      </c>
      <c r="C60" s="537">
        <v>23.493610876673767</v>
      </c>
      <c r="D60" s="537">
        <v>8.1551594545153652</v>
      </c>
      <c r="E60" s="537">
        <v>8.4486946720285445</v>
      </c>
      <c r="F60" s="537">
        <v>55.833195900520131</v>
      </c>
      <c r="G60" s="541">
        <v>235.59224989554153</v>
      </c>
      <c r="H60" s="531">
        <v>48.267322428304482</v>
      </c>
      <c r="I60" s="537">
        <v>33.885471150022838</v>
      </c>
      <c r="J60" s="537">
        <v>9.3883840448921028</v>
      </c>
      <c r="K60" s="537">
        <v>8.5549194297538858</v>
      </c>
      <c r="L60" s="537">
        <v>36.940990360921944</v>
      </c>
      <c r="M60" s="535">
        <v>152.35675274158527</v>
      </c>
    </row>
    <row r="61" spans="1:13" ht="30" customHeight="1" x14ac:dyDescent="0.25">
      <c r="A61" s="529" t="s">
        <v>550</v>
      </c>
      <c r="B61" s="539">
        <v>91.065053431608263</v>
      </c>
      <c r="C61" s="537">
        <v>46.230573877245597</v>
      </c>
      <c r="D61" s="537">
        <v>64.652781073091418</v>
      </c>
      <c r="E61" s="537">
        <v>107.87986084313179</v>
      </c>
      <c r="F61" s="537">
        <v>107.0203517957291</v>
      </c>
      <c r="G61" s="541">
        <v>98.895053531001707</v>
      </c>
      <c r="H61" s="539">
        <v>74.597987257625263</v>
      </c>
      <c r="I61" s="537">
        <v>39.018340514132696</v>
      </c>
      <c r="J61" s="537">
        <v>58.095997019171165</v>
      </c>
      <c r="K61" s="537">
        <v>87.824828725795044</v>
      </c>
      <c r="L61" s="537">
        <v>82.644059758485682</v>
      </c>
      <c r="M61" s="541">
        <v>84.614141896538229</v>
      </c>
    </row>
    <row r="62" spans="1:13" ht="30" customHeight="1" x14ac:dyDescent="0.25">
      <c r="A62" s="529" t="s">
        <v>551</v>
      </c>
      <c r="B62" s="539">
        <v>64.792514783733637</v>
      </c>
      <c r="C62" s="537">
        <v>0.87220941132667718</v>
      </c>
      <c r="D62" s="537">
        <v>4.173900340781346</v>
      </c>
      <c r="E62" s="537">
        <v>111.46090371502022</v>
      </c>
      <c r="F62" s="537">
        <v>91.258170172236731</v>
      </c>
      <c r="G62" s="541">
        <v>53.602093121068762</v>
      </c>
      <c r="H62" s="531">
        <v>40.525260002971834</v>
      </c>
      <c r="I62" s="537">
        <v>6.8378828236500659</v>
      </c>
      <c r="J62" s="537">
        <v>3.8250354073478925</v>
      </c>
      <c r="K62" s="537">
        <v>53.994917076800732</v>
      </c>
      <c r="L62" s="534">
        <v>65.893514159865106</v>
      </c>
      <c r="M62" s="535">
        <v>37.030181546801877</v>
      </c>
    </row>
    <row r="63" spans="1:13" ht="50.1" customHeight="1" x14ac:dyDescent="0.25">
      <c r="A63" s="529" t="s">
        <v>552</v>
      </c>
      <c r="B63" s="539">
        <v>20.283186490459848</v>
      </c>
      <c r="C63" s="537">
        <v>0.62106414065591109</v>
      </c>
      <c r="D63" s="537">
        <v>0.43835708353156733</v>
      </c>
      <c r="E63" s="537">
        <v>1.1106642128033486</v>
      </c>
      <c r="F63" s="537">
        <v>13.494417849031032</v>
      </c>
      <c r="G63" s="541">
        <v>83.400299574167462</v>
      </c>
      <c r="H63" s="531">
        <v>23.121531001786138</v>
      </c>
      <c r="I63" s="537">
        <v>0.24523737436767251</v>
      </c>
      <c r="J63" s="537">
        <v>0.44385757407188325</v>
      </c>
      <c r="K63" s="537">
        <v>6.3820858923534107</v>
      </c>
      <c r="L63" s="537">
        <v>24.245023933557537</v>
      </c>
      <c r="M63" s="535">
        <v>76.487514343603294</v>
      </c>
    </row>
    <row r="64" spans="1:13" ht="30" customHeight="1" thickBot="1" x14ac:dyDescent="0.3">
      <c r="A64" s="530" t="s">
        <v>553</v>
      </c>
      <c r="B64" s="540">
        <v>3.1881576587220001E-5</v>
      </c>
      <c r="C64" s="538">
        <v>0</v>
      </c>
      <c r="D64" s="538">
        <v>1.4387560807384999E-4</v>
      </c>
      <c r="E64" s="538">
        <v>5.7871251542350001E-5</v>
      </c>
      <c r="F64" s="538">
        <v>0</v>
      </c>
      <c r="G64" s="542">
        <v>0</v>
      </c>
      <c r="H64" s="540">
        <v>5.1558414632540003E-5</v>
      </c>
      <c r="I64" s="538">
        <v>0</v>
      </c>
      <c r="J64" s="538">
        <v>2.0927431926905999E-4</v>
      </c>
      <c r="K64" s="538">
        <v>1.0374289779848999E-4</v>
      </c>
      <c r="L64" s="538">
        <v>0</v>
      </c>
      <c r="M64" s="542">
        <v>0</v>
      </c>
    </row>
    <row r="66" spans="1:13" x14ac:dyDescent="0.25">
      <c r="A66" s="771" t="s">
        <v>558</v>
      </c>
      <c r="B66" s="771"/>
      <c r="C66" s="771"/>
      <c r="D66" s="771"/>
      <c r="E66" s="771"/>
      <c r="F66" s="771"/>
      <c r="G66" s="771"/>
      <c r="H66" s="771"/>
      <c r="I66" s="771"/>
      <c r="J66" s="771"/>
      <c r="K66" s="771"/>
      <c r="L66" s="771"/>
      <c r="M66" s="771"/>
    </row>
    <row r="67" spans="1:13" x14ac:dyDescent="0.25">
      <c r="A67" s="771"/>
      <c r="B67" s="771"/>
      <c r="C67" s="771"/>
      <c r="D67" s="771"/>
      <c r="E67" s="771"/>
      <c r="F67" s="771"/>
      <c r="G67" s="771"/>
      <c r="H67" s="771"/>
      <c r="I67" s="771"/>
      <c r="J67" s="771"/>
      <c r="K67" s="771"/>
      <c r="L67" s="771"/>
      <c r="M67" s="771"/>
    </row>
    <row r="68" spans="1:13" ht="15.75" x14ac:dyDescent="0.25">
      <c r="A68" s="519"/>
      <c r="B68" s="518"/>
      <c r="C68" s="518"/>
      <c r="D68" s="518"/>
      <c r="E68" s="518"/>
      <c r="F68" s="518"/>
      <c r="G68" s="518"/>
      <c r="H68" s="518"/>
      <c r="I68" s="518"/>
      <c r="J68" s="518"/>
      <c r="K68" s="518"/>
      <c r="L68" s="518"/>
      <c r="M68" s="518"/>
    </row>
    <row r="69" spans="1:13" x14ac:dyDescent="0.25">
      <c r="A69" s="268" t="s">
        <v>555</v>
      </c>
      <c r="B69" s="518"/>
      <c r="C69" s="518"/>
      <c r="D69" s="518"/>
      <c r="E69" s="518"/>
      <c r="F69" s="518"/>
      <c r="G69" s="518"/>
      <c r="H69" s="518"/>
      <c r="I69" s="518"/>
      <c r="J69" s="518"/>
      <c r="K69" s="518"/>
      <c r="L69" s="518"/>
      <c r="M69" s="518"/>
    </row>
    <row r="70" spans="1:13" x14ac:dyDescent="0.25">
      <c r="A70" s="291" t="s">
        <v>554</v>
      </c>
      <c r="B70" s="518"/>
      <c r="C70" s="518"/>
      <c r="D70" s="518"/>
      <c r="E70" s="518"/>
      <c r="F70" s="518"/>
      <c r="G70" s="518"/>
      <c r="H70" s="518"/>
      <c r="I70" s="518"/>
      <c r="J70" s="518"/>
      <c r="K70" s="518"/>
      <c r="L70" s="518"/>
      <c r="M70" s="518"/>
    </row>
    <row r="72" spans="1:13" x14ac:dyDescent="0.25">
      <c r="A72" s="650" t="s">
        <v>423</v>
      </c>
      <c r="B72" s="650"/>
      <c r="C72" s="650"/>
    </row>
    <row r="75" spans="1:13" x14ac:dyDescent="0.25">
      <c r="A75" s="120" t="s">
        <v>560</v>
      </c>
    </row>
    <row r="76" spans="1:13" ht="15.75" thickBot="1" x14ac:dyDescent="0.3"/>
    <row r="77" spans="1:13" ht="18" customHeight="1" x14ac:dyDescent="0.25">
      <c r="A77" s="772" t="s">
        <v>526</v>
      </c>
      <c r="B77" s="774" t="s">
        <v>1</v>
      </c>
      <c r="C77" s="775"/>
      <c r="D77" s="775"/>
      <c r="E77" s="775"/>
      <c r="F77" s="775"/>
      <c r="G77" s="776"/>
      <c r="H77" s="774" t="s">
        <v>30</v>
      </c>
      <c r="I77" s="775"/>
      <c r="J77" s="775"/>
      <c r="K77" s="775"/>
      <c r="L77" s="775"/>
      <c r="M77" s="776"/>
    </row>
    <row r="78" spans="1:13" ht="18" customHeight="1" x14ac:dyDescent="0.25">
      <c r="A78" s="773"/>
      <c r="B78" s="777" t="s">
        <v>559</v>
      </c>
      <c r="C78" s="778"/>
      <c r="D78" s="778"/>
      <c r="E78" s="778"/>
      <c r="F78" s="778"/>
      <c r="G78" s="779"/>
      <c r="H78" s="777" t="s">
        <v>559</v>
      </c>
      <c r="I78" s="778"/>
      <c r="J78" s="778"/>
      <c r="K78" s="778"/>
      <c r="L78" s="778"/>
      <c r="M78" s="779"/>
    </row>
    <row r="79" spans="1:13" ht="18" customHeight="1" x14ac:dyDescent="0.25">
      <c r="A79" s="773"/>
      <c r="B79" s="520" t="s">
        <v>65</v>
      </c>
      <c r="C79" s="521" t="s">
        <v>527</v>
      </c>
      <c r="D79" s="521" t="s">
        <v>528</v>
      </c>
      <c r="E79" s="521" t="s">
        <v>529</v>
      </c>
      <c r="F79" s="521" t="s">
        <v>530</v>
      </c>
      <c r="G79" s="522" t="s">
        <v>531</v>
      </c>
      <c r="H79" s="520" t="s">
        <v>65</v>
      </c>
      <c r="I79" s="521" t="s">
        <v>527</v>
      </c>
      <c r="J79" s="521" t="s">
        <v>528</v>
      </c>
      <c r="K79" s="521" t="s">
        <v>529</v>
      </c>
      <c r="L79" s="521" t="s">
        <v>530</v>
      </c>
      <c r="M79" s="522" t="s">
        <v>531</v>
      </c>
    </row>
    <row r="80" spans="1:13" ht="30" customHeight="1" x14ac:dyDescent="0.25">
      <c r="A80" s="528" t="s">
        <v>532</v>
      </c>
      <c r="B80" s="531">
        <v>27684.190005114546</v>
      </c>
      <c r="C80" s="532">
        <v>5288.3086983342919</v>
      </c>
      <c r="D80" s="536">
        <v>9244.4665766582511</v>
      </c>
      <c r="E80" s="532">
        <v>17919.142001523556</v>
      </c>
      <c r="F80" s="532">
        <v>31510.689111039697</v>
      </c>
      <c r="G80" s="533">
        <v>65005.342114031249</v>
      </c>
      <c r="H80" s="531">
        <v>23663.000641194882</v>
      </c>
      <c r="I80" s="532">
        <v>4650.303885109186</v>
      </c>
      <c r="J80" s="532">
        <v>9464.6633299439436</v>
      </c>
      <c r="K80" s="532">
        <v>16296.036158673696</v>
      </c>
      <c r="L80" s="532">
        <v>25896.76479343915</v>
      </c>
      <c r="M80" s="533">
        <v>54612.428124738231</v>
      </c>
    </row>
    <row r="81" spans="1:13" ht="30" customHeight="1" x14ac:dyDescent="0.25">
      <c r="A81" s="529" t="s">
        <v>533</v>
      </c>
      <c r="B81" s="531">
        <v>4982.734350796276</v>
      </c>
      <c r="C81" s="537">
        <v>181.53839563466875</v>
      </c>
      <c r="D81" s="537">
        <v>70.54329280489101</v>
      </c>
      <c r="E81" s="534">
        <v>1068.9468008634067</v>
      </c>
      <c r="F81" s="534">
        <v>6197.2459005855508</v>
      </c>
      <c r="G81" s="535">
        <v>15487.35724583688</v>
      </c>
      <c r="H81" s="531">
        <v>4196.0009672764154</v>
      </c>
      <c r="I81" s="537">
        <v>136.62878170937569</v>
      </c>
      <c r="J81" s="534">
        <v>220.82341272788608</v>
      </c>
      <c r="K81" s="534">
        <v>1234.4827692841368</v>
      </c>
      <c r="L81" s="534">
        <v>5573.5737262174462</v>
      </c>
      <c r="M81" s="535">
        <v>12023.64460733994</v>
      </c>
    </row>
    <row r="82" spans="1:13" ht="30" customHeight="1" x14ac:dyDescent="0.25">
      <c r="A82" s="529" t="s">
        <v>534</v>
      </c>
      <c r="B82" s="531">
        <v>3737.9036850709945</v>
      </c>
      <c r="C82" s="537">
        <v>112.69145506822578</v>
      </c>
      <c r="D82" s="537">
        <v>113.36072290296659</v>
      </c>
      <c r="E82" s="534">
        <v>823.9672422110757</v>
      </c>
      <c r="F82" s="534">
        <v>2874.6624057496028</v>
      </c>
      <c r="G82" s="535">
        <v>13983.075448290547</v>
      </c>
      <c r="H82" s="531">
        <v>3134.2229758683629</v>
      </c>
      <c r="I82" s="537">
        <v>52.371503671310819</v>
      </c>
      <c r="J82" s="537">
        <v>122.99806458051565</v>
      </c>
      <c r="K82" s="534">
        <v>591.51280706964644</v>
      </c>
      <c r="L82" s="534">
        <v>2305.7300310639716</v>
      </c>
      <c r="M82" s="535">
        <v>12020.150798711717</v>
      </c>
    </row>
    <row r="83" spans="1:13" ht="30" customHeight="1" x14ac:dyDescent="0.25">
      <c r="A83" s="529" t="s">
        <v>535</v>
      </c>
      <c r="B83" s="531">
        <v>3120.4659525264515</v>
      </c>
      <c r="C83" s="537">
        <v>469.47433505466063</v>
      </c>
      <c r="D83" s="537">
        <v>1747.8106481024097</v>
      </c>
      <c r="E83" s="537">
        <v>2411.2313002157262</v>
      </c>
      <c r="F83" s="534">
        <v>2644.7498485600099</v>
      </c>
      <c r="G83" s="535">
        <v>7715.4709228736319</v>
      </c>
      <c r="H83" s="531">
        <v>2989.2950483084214</v>
      </c>
      <c r="I83" s="537">
        <v>440.17973669368382</v>
      </c>
      <c r="J83" s="537">
        <v>1737.2000782355158</v>
      </c>
      <c r="K83" s="534">
        <v>2503.2264868471475</v>
      </c>
      <c r="L83" s="534">
        <v>2557.8119344231491</v>
      </c>
      <c r="M83" s="535">
        <v>7066.2210246344539</v>
      </c>
    </row>
    <row r="84" spans="1:13" ht="30" customHeight="1" x14ac:dyDescent="0.25">
      <c r="A84" s="529" t="s">
        <v>536</v>
      </c>
      <c r="B84" s="539">
        <v>3059.5216115546327</v>
      </c>
      <c r="C84" s="537">
        <v>95.73787227694757</v>
      </c>
      <c r="D84" s="537">
        <v>1833.5379360615657</v>
      </c>
      <c r="E84" s="537">
        <v>3761.6009970123496</v>
      </c>
      <c r="F84" s="537">
        <v>4825.1876490500508</v>
      </c>
      <c r="G84" s="541">
        <v>2860.7574263420765</v>
      </c>
      <c r="H84" s="531">
        <v>2590.6887216182135</v>
      </c>
      <c r="I84" s="537">
        <v>89.308734644357656</v>
      </c>
      <c r="J84" s="537">
        <v>1669.173275250369</v>
      </c>
      <c r="K84" s="537">
        <v>3321.1615031362553</v>
      </c>
      <c r="L84" s="537">
        <v>3732.8512188998593</v>
      </c>
      <c r="M84" s="535">
        <v>2641.6975696500153</v>
      </c>
    </row>
    <row r="85" spans="1:13" ht="30" customHeight="1" x14ac:dyDescent="0.25">
      <c r="A85" s="529" t="s">
        <v>537</v>
      </c>
      <c r="B85" s="531">
        <v>2645.946771039859</v>
      </c>
      <c r="C85" s="537">
        <v>251.18510268320725</v>
      </c>
      <c r="D85" s="537">
        <v>1434.3154757524144</v>
      </c>
      <c r="E85" s="537">
        <v>2441.8049493989829</v>
      </c>
      <c r="F85" s="537">
        <v>3672.8633775474132</v>
      </c>
      <c r="G85" s="535">
        <v>4207.3013756831951</v>
      </c>
      <c r="H85" s="531">
        <v>2575.2611360272854</v>
      </c>
      <c r="I85" s="537">
        <v>269.81226352549339</v>
      </c>
      <c r="J85" s="537">
        <v>1361.9894422525258</v>
      </c>
      <c r="K85" s="537">
        <v>2362.2934182419958</v>
      </c>
      <c r="L85" s="534">
        <v>3543.6895736913434</v>
      </c>
      <c r="M85" s="535">
        <v>4155.7789494452854</v>
      </c>
    </row>
    <row r="86" spans="1:13" ht="30" customHeight="1" x14ac:dyDescent="0.25">
      <c r="A86" s="529" t="s">
        <v>538</v>
      </c>
      <c r="B86" s="531">
        <v>1743.5362837266675</v>
      </c>
      <c r="C86" s="537">
        <v>1978.8882255627291</v>
      </c>
      <c r="D86" s="537">
        <v>1351.5211015697055</v>
      </c>
      <c r="E86" s="537">
        <v>1187.7772874192087</v>
      </c>
      <c r="F86" s="537">
        <v>1569.6825955345885</v>
      </c>
      <c r="G86" s="535">
        <v>2773.1403690941447</v>
      </c>
      <c r="H86" s="531">
        <v>1744.6117938076063</v>
      </c>
      <c r="I86" s="534">
        <v>1804.0979903657019</v>
      </c>
      <c r="J86" s="537">
        <v>1469.3581600635484</v>
      </c>
      <c r="K86" s="534">
        <v>1258.4831830692979</v>
      </c>
      <c r="L86" s="534">
        <v>1574.7308599374967</v>
      </c>
      <c r="M86" s="535">
        <v>2749.6318233076204</v>
      </c>
    </row>
    <row r="87" spans="1:13" ht="50.1" customHeight="1" x14ac:dyDescent="0.25">
      <c r="A87" s="529" t="s">
        <v>539</v>
      </c>
      <c r="B87" s="531">
        <v>1744.6058144696572</v>
      </c>
      <c r="C87" s="537">
        <v>267.2574111357481</v>
      </c>
      <c r="D87" s="537">
        <v>757.01362639963645</v>
      </c>
      <c r="E87" s="537">
        <v>1089.4740089378186</v>
      </c>
      <c r="F87" s="534">
        <v>1871.3571310603083</v>
      </c>
      <c r="G87" s="535">
        <v>4257.2708182178239</v>
      </c>
      <c r="H87" s="531">
        <v>1532.3111370907654</v>
      </c>
      <c r="I87" s="537">
        <v>140.57596947258651</v>
      </c>
      <c r="J87" s="537">
        <v>701.39602733097217</v>
      </c>
      <c r="K87" s="534">
        <v>1039.0442077959012</v>
      </c>
      <c r="L87" s="534">
        <v>1597.9941337075659</v>
      </c>
      <c r="M87" s="535">
        <v>3745.3501453008757</v>
      </c>
    </row>
    <row r="88" spans="1:13" ht="30" customHeight="1" x14ac:dyDescent="0.25">
      <c r="A88" s="529" t="s">
        <v>540</v>
      </c>
      <c r="B88" s="531">
        <v>1281.6183461331882</v>
      </c>
      <c r="C88" s="537">
        <v>0.98100371014481935</v>
      </c>
      <c r="D88" s="537">
        <v>612.28848476498661</v>
      </c>
      <c r="E88" s="534">
        <v>2370.6226456478839</v>
      </c>
      <c r="F88" s="534">
        <v>1898.9673977091727</v>
      </c>
      <c r="G88" s="541">
        <v>408.24024770241681</v>
      </c>
      <c r="H88" s="531">
        <v>811.15472433964987</v>
      </c>
      <c r="I88" s="537">
        <v>0.82980656753425064</v>
      </c>
      <c r="J88" s="534">
        <v>593.63753631286477</v>
      </c>
      <c r="K88" s="534">
        <v>1621.340527116738</v>
      </c>
      <c r="L88" s="534">
        <v>985.09624969395816</v>
      </c>
      <c r="M88" s="535">
        <v>266.91227055400037</v>
      </c>
    </row>
    <row r="89" spans="1:13" ht="30" customHeight="1" x14ac:dyDescent="0.25">
      <c r="A89" s="529" t="s">
        <v>541</v>
      </c>
      <c r="B89" s="531">
        <v>2024.6175344234487</v>
      </c>
      <c r="C89" s="537">
        <v>279.71074866346476</v>
      </c>
      <c r="D89" s="537">
        <v>400.64702377667197</v>
      </c>
      <c r="E89" s="537">
        <v>544.74537097790744</v>
      </c>
      <c r="F89" s="534">
        <v>2132.6601872413794</v>
      </c>
      <c r="G89" s="535">
        <v>6278.343251153161</v>
      </c>
      <c r="H89" s="531">
        <v>1402.165282393981</v>
      </c>
      <c r="I89" s="537">
        <v>310.9581008532694</v>
      </c>
      <c r="J89" s="537">
        <v>410.32551806587247</v>
      </c>
      <c r="K89" s="534">
        <v>487.48081584256977</v>
      </c>
      <c r="L89" s="534">
        <v>1316.4249465612836</v>
      </c>
      <c r="M89" s="535">
        <v>4241.9975622710817</v>
      </c>
    </row>
    <row r="90" spans="1:13" ht="30" customHeight="1" x14ac:dyDescent="0.25">
      <c r="A90" s="529" t="s">
        <v>542</v>
      </c>
      <c r="B90" s="531">
        <v>891.76592315020855</v>
      </c>
      <c r="C90" s="537">
        <v>18.633705121288134</v>
      </c>
      <c r="D90" s="537">
        <v>81.59992119118408</v>
      </c>
      <c r="E90" s="537">
        <v>343.58034401826251</v>
      </c>
      <c r="F90" s="534">
        <v>962.94908827402219</v>
      </c>
      <c r="G90" s="535">
        <v>2734.2063581351831</v>
      </c>
      <c r="H90" s="531">
        <v>662.80630107341165</v>
      </c>
      <c r="I90" s="537">
        <v>36.950766126013825</v>
      </c>
      <c r="J90" s="537">
        <v>100.48161142983955</v>
      </c>
      <c r="K90" s="534">
        <v>299.86686570393505</v>
      </c>
      <c r="L90" s="534">
        <v>659.5742100043276</v>
      </c>
      <c r="M90" s="535">
        <v>2005.5738877750168</v>
      </c>
    </row>
    <row r="91" spans="1:13" ht="50.1" customHeight="1" x14ac:dyDescent="0.25">
      <c r="A91" s="529" t="s">
        <v>543</v>
      </c>
      <c r="B91" s="531">
        <v>643.52007534651409</v>
      </c>
      <c r="C91" s="537">
        <v>223.82608642993489</v>
      </c>
      <c r="D91" s="537">
        <v>109.77686088172476</v>
      </c>
      <c r="E91" s="537">
        <v>269.54449278667482</v>
      </c>
      <c r="F91" s="534">
        <v>499.84251512480296</v>
      </c>
      <c r="G91" s="535">
        <v>2006.1333611271002</v>
      </c>
      <c r="H91" s="531">
        <v>522.6191111709993</v>
      </c>
      <c r="I91" s="537">
        <v>215.70273785362286</v>
      </c>
      <c r="J91" s="537">
        <v>147.39644571892174</v>
      </c>
      <c r="K91" s="534">
        <v>210.6995200579787</v>
      </c>
      <c r="L91" s="534">
        <v>357.59902257213434</v>
      </c>
      <c r="M91" s="535">
        <v>1643.881887485968</v>
      </c>
    </row>
    <row r="92" spans="1:13" ht="50.1" customHeight="1" x14ac:dyDescent="0.25">
      <c r="A92" s="529" t="s">
        <v>544</v>
      </c>
      <c r="B92" s="531">
        <v>312.69411856886046</v>
      </c>
      <c r="C92" s="537">
        <v>54.430097032596564</v>
      </c>
      <c r="D92" s="537">
        <v>278.72330514667914</v>
      </c>
      <c r="E92" s="537">
        <v>475.24212154310067</v>
      </c>
      <c r="F92" s="534">
        <v>514.61841786741559</v>
      </c>
      <c r="G92" s="541">
        <v>49.328615425590449</v>
      </c>
      <c r="H92" s="531">
        <v>300.91139209000556</v>
      </c>
      <c r="I92" s="537">
        <v>57.645899176848616</v>
      </c>
      <c r="J92" s="534">
        <v>362.80357410164157</v>
      </c>
      <c r="K92" s="534">
        <v>538.21570521584522</v>
      </c>
      <c r="L92" s="534">
        <v>352.16412136828052</v>
      </c>
      <c r="M92" s="535">
        <v>71.871708488347025</v>
      </c>
    </row>
    <row r="93" spans="1:13" ht="30" customHeight="1" x14ac:dyDescent="0.25">
      <c r="A93" s="529" t="s">
        <v>545</v>
      </c>
      <c r="B93" s="531">
        <v>584.1205488681137</v>
      </c>
      <c r="C93" s="537">
        <v>1.4974871108509173</v>
      </c>
      <c r="D93" s="537">
        <v>5.0891871192215641</v>
      </c>
      <c r="E93" s="537">
        <v>545.27511786687478</v>
      </c>
      <c r="F93" s="534">
        <v>1242.3466143958428</v>
      </c>
      <c r="G93" s="535">
        <v>561.92787365152276</v>
      </c>
      <c r="H93" s="531">
        <v>389.03849804502801</v>
      </c>
      <c r="I93" s="537">
        <v>1.2383293911781972</v>
      </c>
      <c r="J93" s="537">
        <v>4.7396381143383035</v>
      </c>
      <c r="K93" s="534">
        <v>327.94702569473537</v>
      </c>
      <c r="L93" s="534">
        <v>802.82642417261695</v>
      </c>
      <c r="M93" s="535">
        <v>454.56586022790833</v>
      </c>
    </row>
    <row r="94" spans="1:13" ht="30" customHeight="1" x14ac:dyDescent="0.25">
      <c r="A94" s="529" t="s">
        <v>546</v>
      </c>
      <c r="B94" s="531">
        <v>450.25008111027444</v>
      </c>
      <c r="C94" s="537">
        <v>261.47540055832161</v>
      </c>
      <c r="D94" s="537">
        <v>146.43597680797927</v>
      </c>
      <c r="E94" s="537">
        <v>265.17793048636338</v>
      </c>
      <c r="F94" s="537">
        <v>312.55103118613681</v>
      </c>
      <c r="G94" s="535">
        <v>1222.952332537501</v>
      </c>
      <c r="H94" s="531">
        <v>384.82901793420041</v>
      </c>
      <c r="I94" s="537">
        <v>210.90489969431701</v>
      </c>
      <c r="J94" s="537">
        <v>155.84970961821028</v>
      </c>
      <c r="K94" s="534">
        <v>160.52653156592316</v>
      </c>
      <c r="L94" s="534">
        <v>271.8863510630141</v>
      </c>
      <c r="M94" s="535">
        <v>1120.882581950498</v>
      </c>
    </row>
    <row r="95" spans="1:13" ht="30" customHeight="1" x14ac:dyDescent="0.25">
      <c r="A95" s="529" t="s">
        <v>547</v>
      </c>
      <c r="B95" s="539">
        <v>76.834097358533739</v>
      </c>
      <c r="C95" s="537">
        <v>74.210833770103577</v>
      </c>
      <c r="D95" s="537">
        <v>93.177797438403061</v>
      </c>
      <c r="E95" s="537">
        <v>80.352094149829384</v>
      </c>
      <c r="F95" s="537">
        <v>78.059915645213266</v>
      </c>
      <c r="G95" s="541">
        <v>62.901203354946247</v>
      </c>
      <c r="H95" s="531">
        <v>81.595734911520765</v>
      </c>
      <c r="I95" s="537">
        <v>62.050784105283995</v>
      </c>
      <c r="J95" s="537">
        <v>167.22847842784859</v>
      </c>
      <c r="K95" s="537">
        <v>82.8208601778976</v>
      </c>
      <c r="L95" s="534">
        <v>71.030528585861617</v>
      </c>
      <c r="M95" s="535">
        <v>59.824186733725938</v>
      </c>
    </row>
    <row r="96" spans="1:13" ht="30" customHeight="1" x14ac:dyDescent="0.25">
      <c r="A96" s="529" t="s">
        <v>548</v>
      </c>
      <c r="B96" s="539">
        <v>153.99970498264435</v>
      </c>
      <c r="C96" s="537">
        <v>955.24525640468732</v>
      </c>
      <c r="D96" s="537">
        <v>9.2923149124892142</v>
      </c>
      <c r="E96" s="537">
        <v>7.9384901054791901E-2</v>
      </c>
      <c r="F96" s="537">
        <v>0.21174086547452223</v>
      </c>
      <c r="G96" s="541">
        <v>7.5381614501723038E-2</v>
      </c>
      <c r="H96" s="531">
        <v>120.02640054152336</v>
      </c>
      <c r="I96" s="534">
        <v>743.67871109671898</v>
      </c>
      <c r="J96" s="537">
        <v>8.4450356044034045</v>
      </c>
      <c r="K96" s="537">
        <v>7.6917248211529329E-2</v>
      </c>
      <c r="L96" s="537">
        <v>0.11113538469462969</v>
      </c>
      <c r="M96" s="541">
        <v>8.6121660624904423E-2</v>
      </c>
    </row>
    <row r="97" spans="1:13" ht="30" customHeight="1" x14ac:dyDescent="0.25">
      <c r="A97" s="529" t="s">
        <v>549</v>
      </c>
      <c r="B97" s="539">
        <v>113.45010609312212</v>
      </c>
      <c r="C97" s="537">
        <v>22.319690132908114</v>
      </c>
      <c r="D97" s="537">
        <v>100.09323545254439</v>
      </c>
      <c r="E97" s="537">
        <v>92.184091375384838</v>
      </c>
      <c r="F97" s="537">
        <v>119.05896748370149</v>
      </c>
      <c r="G97" s="541">
        <v>217.37857947259661</v>
      </c>
      <c r="H97" s="531">
        <v>108.84956131199492</v>
      </c>
      <c r="I97" s="537">
        <v>21.04823623224565</v>
      </c>
      <c r="J97" s="537">
        <v>96.601652952836304</v>
      </c>
      <c r="K97" s="537">
        <v>102.39706445030643</v>
      </c>
      <c r="L97" s="537">
        <v>95.363920818440334</v>
      </c>
      <c r="M97" s="535">
        <v>215.21021707200794</v>
      </c>
    </row>
    <row r="98" spans="1:13" ht="30" customHeight="1" x14ac:dyDescent="0.25">
      <c r="A98" s="529" t="s">
        <v>550</v>
      </c>
      <c r="B98" s="539">
        <v>51.862336448931778</v>
      </c>
      <c r="C98" s="537">
        <v>35.304481505214184</v>
      </c>
      <c r="D98" s="537">
        <v>33.907901378868267</v>
      </c>
      <c r="E98" s="537">
        <v>41.525755063509123</v>
      </c>
      <c r="F98" s="537">
        <v>56.353973975489275</v>
      </c>
      <c r="G98" s="541">
        <v>83.979910534323466</v>
      </c>
      <c r="H98" s="539">
        <v>44.019332984439771</v>
      </c>
      <c r="I98" s="537">
        <v>29.853935603932229</v>
      </c>
      <c r="J98" s="537">
        <v>28.501542829916673</v>
      </c>
      <c r="K98" s="537">
        <v>35.285422825373196</v>
      </c>
      <c r="L98" s="537">
        <v>46.143430269460993</v>
      </c>
      <c r="M98" s="541">
        <v>73.776306626867367</v>
      </c>
    </row>
    <row r="99" spans="1:13" ht="30" customHeight="1" x14ac:dyDescent="0.25">
      <c r="A99" s="529" t="s">
        <v>551</v>
      </c>
      <c r="B99" s="539">
        <v>25.07374451950022</v>
      </c>
      <c r="C99" s="537">
        <v>1.2130666637000389</v>
      </c>
      <c r="D99" s="537">
        <v>3.0801801592403839</v>
      </c>
      <c r="E99" s="537">
        <v>31.832557085203277</v>
      </c>
      <c r="F99" s="537">
        <v>22.241891990532054</v>
      </c>
      <c r="G99" s="541">
        <v>52.285662204747211</v>
      </c>
      <c r="H99" s="531">
        <v>15.528206887002231</v>
      </c>
      <c r="I99" s="537">
        <v>1.1577972579356486</v>
      </c>
      <c r="J99" s="537">
        <v>2.8361491241674126</v>
      </c>
      <c r="K99" s="537">
        <v>23.811701551477299</v>
      </c>
      <c r="L99" s="537">
        <v>18.447900968514283</v>
      </c>
      <c r="M99" s="535">
        <v>19.579525685412854</v>
      </c>
    </row>
    <row r="100" spans="1:13" ht="50.1" customHeight="1" x14ac:dyDescent="0.25">
      <c r="A100" s="529" t="s">
        <v>552</v>
      </c>
      <c r="B100" s="539">
        <v>13.445252060500135</v>
      </c>
      <c r="C100" s="537">
        <v>2.6549318372532968</v>
      </c>
      <c r="D100" s="537">
        <v>1.3859727901901917</v>
      </c>
      <c r="E100" s="537">
        <v>1.8603868937018611</v>
      </c>
      <c r="F100" s="537">
        <v>14.87172100702621</v>
      </c>
      <c r="G100" s="541">
        <v>43.215730779357912</v>
      </c>
      <c r="H100" s="531">
        <v>24.098302605896318</v>
      </c>
      <c r="I100" s="537">
        <v>25.287037818599625</v>
      </c>
      <c r="J100" s="537">
        <v>4.739952951187913</v>
      </c>
      <c r="K100" s="537">
        <v>13.846787985303404</v>
      </c>
      <c r="L100" s="537">
        <v>33.428757113748233</v>
      </c>
      <c r="M100" s="535">
        <v>35.791089816846593</v>
      </c>
    </row>
    <row r="101" spans="1:13" ht="30" customHeight="1" thickBot="1" x14ac:dyDescent="0.3">
      <c r="A101" s="530" t="s">
        <v>553</v>
      </c>
      <c r="B101" s="540">
        <v>26.223666866163672</v>
      </c>
      <c r="C101" s="538">
        <v>3.311197763541724E-2</v>
      </c>
      <c r="D101" s="538">
        <v>60.865611244479027</v>
      </c>
      <c r="E101" s="538">
        <v>72.317122669235047</v>
      </c>
      <c r="F101" s="538">
        <v>0.20674018596086996</v>
      </c>
      <c r="G101" s="542">
        <v>0</v>
      </c>
      <c r="H101" s="540">
        <v>32.966994908158902</v>
      </c>
      <c r="I101" s="538">
        <v>2.1863249175437419E-2</v>
      </c>
      <c r="J101" s="538">
        <v>98.138024250563035</v>
      </c>
      <c r="K101" s="538">
        <v>81.516037793022491</v>
      </c>
      <c r="L101" s="538">
        <v>0.28631692198157088</v>
      </c>
      <c r="M101" s="542">
        <v>0</v>
      </c>
    </row>
    <row r="103" spans="1:13" x14ac:dyDescent="0.25">
      <c r="A103" s="771" t="s">
        <v>558</v>
      </c>
      <c r="B103" s="771"/>
      <c r="C103" s="771"/>
      <c r="D103" s="771"/>
      <c r="E103" s="771"/>
      <c r="F103" s="771"/>
      <c r="G103" s="771"/>
      <c r="H103" s="771"/>
      <c r="I103" s="771"/>
      <c r="J103" s="771"/>
      <c r="K103" s="771"/>
      <c r="L103" s="771"/>
      <c r="M103" s="771"/>
    </row>
    <row r="104" spans="1:13" x14ac:dyDescent="0.25">
      <c r="A104" s="771"/>
      <c r="B104" s="771"/>
      <c r="C104" s="771"/>
      <c r="D104" s="771"/>
      <c r="E104" s="771"/>
      <c r="F104" s="771"/>
      <c r="G104" s="771"/>
      <c r="H104" s="771"/>
      <c r="I104" s="771"/>
      <c r="J104" s="771"/>
      <c r="K104" s="771"/>
      <c r="L104" s="771"/>
      <c r="M104" s="771"/>
    </row>
    <row r="105" spans="1:13" ht="15.75" x14ac:dyDescent="0.25">
      <c r="A105" s="519"/>
      <c r="B105" s="518"/>
      <c r="C105" s="518"/>
      <c r="D105" s="518"/>
      <c r="E105" s="518"/>
      <c r="F105" s="518"/>
      <c r="G105" s="518"/>
      <c r="H105" s="518"/>
      <c r="I105" s="518"/>
      <c r="J105" s="518"/>
      <c r="K105" s="518"/>
      <c r="L105" s="518"/>
      <c r="M105" s="518"/>
    </row>
    <row r="106" spans="1:13" x14ac:dyDescent="0.25">
      <c r="A106" s="268" t="s">
        <v>555</v>
      </c>
      <c r="B106" s="518"/>
      <c r="C106" s="518"/>
      <c r="D106" s="518"/>
      <c r="E106" s="518"/>
      <c r="F106" s="518"/>
      <c r="G106" s="518"/>
      <c r="H106" s="518"/>
      <c r="I106" s="518"/>
      <c r="J106" s="518"/>
      <c r="K106" s="518"/>
      <c r="L106" s="518"/>
      <c r="M106" s="518"/>
    </row>
    <row r="107" spans="1:13" x14ac:dyDescent="0.25">
      <c r="A107" s="291" t="s">
        <v>554</v>
      </c>
      <c r="B107" s="518"/>
      <c r="C107" s="518"/>
      <c r="D107" s="518"/>
      <c r="E107" s="518"/>
      <c r="F107" s="518"/>
      <c r="G107" s="518"/>
      <c r="H107" s="518"/>
      <c r="I107" s="518"/>
      <c r="J107" s="518"/>
      <c r="K107" s="518"/>
      <c r="L107" s="518"/>
      <c r="M107" s="518"/>
    </row>
    <row r="109" spans="1:13" x14ac:dyDescent="0.25">
      <c r="A109" s="650" t="s">
        <v>423</v>
      </c>
      <c r="B109" s="650"/>
      <c r="C109" s="650"/>
    </row>
  </sheetData>
  <mergeCells count="21">
    <mergeCell ref="A66:M67"/>
    <mergeCell ref="B3:G3"/>
    <mergeCell ref="H3:M3"/>
    <mergeCell ref="B4:G4"/>
    <mergeCell ref="H4:M4"/>
    <mergeCell ref="A3:A5"/>
    <mergeCell ref="A35:C35"/>
    <mergeCell ref="A29:M30"/>
    <mergeCell ref="A40:A42"/>
    <mergeCell ref="B40:G40"/>
    <mergeCell ref="H40:M40"/>
    <mergeCell ref="B41:G41"/>
    <mergeCell ref="H41:M41"/>
    <mergeCell ref="A103:M104"/>
    <mergeCell ref="A109:C109"/>
    <mergeCell ref="A72:C72"/>
    <mergeCell ref="A77:A79"/>
    <mergeCell ref="B77:G77"/>
    <mergeCell ref="H77:M77"/>
    <mergeCell ref="B78:G78"/>
    <mergeCell ref="H78:M78"/>
  </mergeCells>
  <hyperlinks>
    <hyperlink ref="A33" r:id="rId1"/>
    <hyperlink ref="A70" r:id="rId2"/>
    <hyperlink ref="A107" r:id="rId3"/>
  </hyperlinks>
  <pageMargins left="0.7" right="0.7" top="0.75" bottom="0.75" header="0.3" footer="0.3"/>
  <pageSetup paperSize="9" orientation="portrait"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25"/>
  <sheetViews>
    <sheetView showGridLines="0" zoomScaleNormal="100" workbookViewId="0">
      <selection activeCell="Q79" sqref="Q79"/>
    </sheetView>
  </sheetViews>
  <sheetFormatPr defaultRowHeight="15" x14ac:dyDescent="0.25"/>
  <cols>
    <col min="1" max="1" width="28.42578125" customWidth="1"/>
    <col min="2" max="4" width="12.7109375" customWidth="1"/>
  </cols>
  <sheetData>
    <row r="1" spans="1:7" x14ac:dyDescent="0.25">
      <c r="A1" s="120" t="s">
        <v>660</v>
      </c>
    </row>
    <row r="3" spans="1:7" ht="26.45" customHeight="1" x14ac:dyDescent="0.25">
      <c r="A3" s="708" t="s">
        <v>39</v>
      </c>
      <c r="B3" s="653"/>
      <c r="C3" s="217" t="s">
        <v>192</v>
      </c>
      <c r="D3" s="217" t="s">
        <v>63</v>
      </c>
      <c r="E3" s="780" t="s">
        <v>88</v>
      </c>
      <c r="F3" s="781"/>
      <c r="G3" s="782"/>
    </row>
    <row r="4" spans="1:7" ht="20.100000000000001" customHeight="1" x14ac:dyDescent="0.25">
      <c r="A4" s="706" t="s">
        <v>132</v>
      </c>
      <c r="B4" s="195" t="s">
        <v>95</v>
      </c>
      <c r="C4" s="174">
        <v>0.35</v>
      </c>
      <c r="D4" s="123"/>
      <c r="E4" s="783"/>
      <c r="F4" s="784"/>
      <c r="G4" s="785"/>
    </row>
    <row r="5" spans="1:7" ht="20.100000000000001" customHeight="1" x14ac:dyDescent="0.25">
      <c r="A5" s="704"/>
      <c r="B5" s="316" t="s">
        <v>96</v>
      </c>
      <c r="C5" s="28">
        <v>0.374</v>
      </c>
      <c r="D5" s="133"/>
      <c r="E5" s="705" t="s">
        <v>131</v>
      </c>
      <c r="F5" s="745"/>
      <c r="G5" s="746"/>
    </row>
    <row r="6" spans="1:7" ht="50.1" customHeight="1" x14ac:dyDescent="0.25">
      <c r="A6" s="706" t="s">
        <v>133</v>
      </c>
      <c r="B6" s="80" t="s">
        <v>22</v>
      </c>
      <c r="C6" s="122">
        <v>0.32</v>
      </c>
      <c r="D6" s="296"/>
      <c r="E6" s="706" t="s">
        <v>292</v>
      </c>
      <c r="F6" s="740"/>
      <c r="G6" s="741"/>
    </row>
    <row r="7" spans="1:7" ht="50.1" customHeight="1" x14ac:dyDescent="0.25">
      <c r="A7" s="704"/>
      <c r="B7" s="81" t="s">
        <v>23</v>
      </c>
      <c r="C7" s="125">
        <v>0.45</v>
      </c>
      <c r="D7" s="155"/>
      <c r="E7" s="704" t="s">
        <v>293</v>
      </c>
      <c r="F7" s="734"/>
      <c r="G7" s="739"/>
    </row>
    <row r="8" spans="1:7" ht="69.95" customHeight="1" x14ac:dyDescent="0.25">
      <c r="A8" s="705"/>
      <c r="B8" s="145" t="s">
        <v>0</v>
      </c>
      <c r="C8" s="130">
        <v>0.38</v>
      </c>
      <c r="D8" s="167"/>
      <c r="E8" s="705" t="s">
        <v>294</v>
      </c>
      <c r="F8" s="745"/>
      <c r="G8" s="746"/>
    </row>
    <row r="9" spans="1:7" ht="20.100000000000001" customHeight="1" x14ac:dyDescent="0.25">
      <c r="A9" s="706" t="s">
        <v>134</v>
      </c>
      <c r="B9" s="81" t="s">
        <v>22</v>
      </c>
      <c r="C9" s="125">
        <v>0.62</v>
      </c>
      <c r="D9" s="125">
        <v>0.68</v>
      </c>
      <c r="E9" s="751"/>
      <c r="F9" s="751"/>
      <c r="G9" s="758"/>
    </row>
    <row r="10" spans="1:7" ht="20.100000000000001" customHeight="1" x14ac:dyDescent="0.25">
      <c r="A10" s="704"/>
      <c r="B10" s="81" t="s">
        <v>23</v>
      </c>
      <c r="C10" s="125">
        <v>0.62</v>
      </c>
      <c r="D10" s="125">
        <v>0.62</v>
      </c>
      <c r="E10" s="48"/>
      <c r="F10" s="48"/>
      <c r="G10" s="135"/>
    </row>
    <row r="11" spans="1:7" ht="20.100000000000001" customHeight="1" x14ac:dyDescent="0.25">
      <c r="A11" s="704"/>
      <c r="B11" s="145" t="s">
        <v>0</v>
      </c>
      <c r="C11" s="130">
        <v>0.62</v>
      </c>
      <c r="D11" s="130">
        <v>0.65</v>
      </c>
      <c r="E11" s="146"/>
      <c r="F11" s="146"/>
      <c r="G11" s="137"/>
    </row>
    <row r="12" spans="1:7" ht="20.100000000000001" customHeight="1" x14ac:dyDescent="0.25">
      <c r="A12" s="706" t="s">
        <v>135</v>
      </c>
      <c r="B12" s="80" t="s">
        <v>22</v>
      </c>
      <c r="C12" s="122">
        <v>0.24</v>
      </c>
      <c r="D12" s="122">
        <v>0.28000000000000003</v>
      </c>
      <c r="E12" s="148"/>
      <c r="F12" s="148"/>
      <c r="G12" s="149"/>
    </row>
    <row r="13" spans="1:7" ht="20.100000000000001" customHeight="1" x14ac:dyDescent="0.25">
      <c r="A13" s="704"/>
      <c r="B13" s="81" t="s">
        <v>23</v>
      </c>
      <c r="C13" s="125">
        <v>0.33</v>
      </c>
      <c r="D13" s="125">
        <v>0.3</v>
      </c>
      <c r="E13" s="48"/>
      <c r="F13" s="48"/>
      <c r="G13" s="135"/>
    </row>
    <row r="14" spans="1:7" ht="20.100000000000001" customHeight="1" x14ac:dyDescent="0.25">
      <c r="A14" s="705"/>
      <c r="B14" s="145" t="s">
        <v>0</v>
      </c>
      <c r="C14" s="130">
        <v>0.28000000000000003</v>
      </c>
      <c r="D14" s="130">
        <v>0.28999999999999998</v>
      </c>
      <c r="E14" s="146"/>
      <c r="F14" s="146"/>
      <c r="G14" s="137"/>
    </row>
    <row r="16" spans="1:7" x14ac:dyDescent="0.25">
      <c r="A16" s="268" t="s">
        <v>81</v>
      </c>
    </row>
    <row r="17" spans="1:3" x14ac:dyDescent="0.25">
      <c r="A17" s="268" t="s">
        <v>136</v>
      </c>
      <c r="C17" s="53"/>
    </row>
    <row r="18" spans="1:3" x14ac:dyDescent="0.25">
      <c r="A18" s="268" t="s">
        <v>137</v>
      </c>
      <c r="C18" s="53"/>
    </row>
    <row r="19" spans="1:3" x14ac:dyDescent="0.25">
      <c r="A19" s="268" t="s">
        <v>291</v>
      </c>
      <c r="C19" s="53"/>
    </row>
    <row r="20" spans="1:3" x14ac:dyDescent="0.25">
      <c r="A20" s="19"/>
      <c r="C20" s="53"/>
    </row>
    <row r="21" spans="1:3" x14ac:dyDescent="0.25">
      <c r="A21" s="266" t="s">
        <v>272</v>
      </c>
      <c r="C21" s="53"/>
    </row>
    <row r="22" spans="1:3" x14ac:dyDescent="0.25">
      <c r="A22" s="291" t="s">
        <v>271</v>
      </c>
      <c r="C22" s="19"/>
    </row>
    <row r="23" spans="1:3" x14ac:dyDescent="0.25">
      <c r="A23" s="266" t="s">
        <v>289</v>
      </c>
    </row>
    <row r="25" spans="1:3" x14ac:dyDescent="0.25">
      <c r="A25" s="650" t="s">
        <v>423</v>
      </c>
      <c r="B25" s="650"/>
      <c r="C25" s="650"/>
    </row>
  </sheetData>
  <mergeCells count="13">
    <mergeCell ref="A25:C25"/>
    <mergeCell ref="A3:B3"/>
    <mergeCell ref="A4:A5"/>
    <mergeCell ref="A6:A8"/>
    <mergeCell ref="E3:G3"/>
    <mergeCell ref="A9:A11"/>
    <mergeCell ref="A12:A14"/>
    <mergeCell ref="E4:G4"/>
    <mergeCell ref="E5:G5"/>
    <mergeCell ref="E6:G6"/>
    <mergeCell ref="E7:G7"/>
    <mergeCell ref="E8:G8"/>
    <mergeCell ref="E9:G9"/>
  </mergeCells>
  <hyperlinks>
    <hyperlink ref="A21" r:id="rId1"/>
    <hyperlink ref="A22" r:id="rId2"/>
    <hyperlink ref="A23" r:id="rId3" display="SHeS"/>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22"/>
  <sheetViews>
    <sheetView showGridLines="0" zoomScaleNormal="100" workbookViewId="0">
      <selection activeCell="Q79" sqref="Q79"/>
    </sheetView>
  </sheetViews>
  <sheetFormatPr defaultRowHeight="15" x14ac:dyDescent="0.25"/>
  <cols>
    <col min="1" max="1" width="15.5703125" customWidth="1"/>
    <col min="2" max="11" width="10.7109375" customWidth="1"/>
    <col min="12" max="12" width="8.5703125" customWidth="1"/>
  </cols>
  <sheetData>
    <row r="1" spans="1:13" s="119" customFormat="1" ht="15.6" customHeight="1" x14ac:dyDescent="0.2">
      <c r="A1" s="390" t="s">
        <v>372</v>
      </c>
      <c r="B1" s="390"/>
      <c r="C1" s="390"/>
      <c r="D1" s="390"/>
      <c r="E1" s="391"/>
      <c r="F1" s="390"/>
      <c r="G1" s="390"/>
      <c r="H1" s="392"/>
      <c r="I1" s="392"/>
      <c r="J1" s="392"/>
      <c r="K1" s="392"/>
    </row>
    <row r="2" spans="1:13" ht="15.6" customHeight="1" x14ac:dyDescent="0.25">
      <c r="A2" s="393"/>
      <c r="B2" s="393"/>
      <c r="C2" s="393"/>
      <c r="D2" s="393"/>
      <c r="E2" s="394"/>
      <c r="F2" s="393"/>
      <c r="G2" s="393"/>
      <c r="H2" s="383"/>
      <c r="I2" s="383"/>
      <c r="J2" s="383"/>
      <c r="K2" s="383"/>
    </row>
    <row r="3" spans="1:13" ht="15" customHeight="1" x14ac:dyDescent="0.25">
      <c r="A3" s="383"/>
      <c r="B3" s="644" t="s">
        <v>181</v>
      </c>
      <c r="C3" s="645"/>
      <c r="D3" s="645"/>
      <c r="E3" s="645"/>
      <c r="F3" s="645"/>
      <c r="G3" s="645"/>
      <c r="H3" s="645"/>
      <c r="I3" s="645"/>
      <c r="J3" s="645"/>
      <c r="K3" s="646"/>
    </row>
    <row r="4" spans="1:13" ht="15" customHeight="1" x14ac:dyDescent="0.25">
      <c r="A4" s="647" t="s">
        <v>72</v>
      </c>
      <c r="B4" s="649" t="s">
        <v>4</v>
      </c>
      <c r="C4" s="649"/>
      <c r="D4" s="649" t="s">
        <v>5</v>
      </c>
      <c r="E4" s="649"/>
      <c r="F4" s="649" t="s">
        <v>6</v>
      </c>
      <c r="G4" s="649"/>
      <c r="H4" s="649" t="s">
        <v>1</v>
      </c>
      <c r="I4" s="649"/>
      <c r="J4" s="649" t="s">
        <v>30</v>
      </c>
      <c r="K4" s="649"/>
      <c r="L4" s="651"/>
      <c r="M4" s="651"/>
    </row>
    <row r="5" spans="1:13" ht="15" customHeight="1" x14ac:dyDescent="0.25">
      <c r="A5" s="648"/>
      <c r="B5" s="381" t="s">
        <v>2</v>
      </c>
      <c r="C5" s="381" t="s">
        <v>3</v>
      </c>
      <c r="D5" s="381" t="s">
        <v>2</v>
      </c>
      <c r="E5" s="381" t="s">
        <v>3</v>
      </c>
      <c r="F5" s="381" t="s">
        <v>2</v>
      </c>
      <c r="G5" s="381" t="s">
        <v>3</v>
      </c>
      <c r="H5" s="381" t="s">
        <v>2</v>
      </c>
      <c r="I5" s="381" t="s">
        <v>3</v>
      </c>
      <c r="J5" s="381" t="s">
        <v>2</v>
      </c>
      <c r="K5" s="381" t="s">
        <v>3</v>
      </c>
      <c r="L5" s="39"/>
      <c r="M5" s="39"/>
    </row>
    <row r="6" spans="1:13" ht="18" customHeight="1" x14ac:dyDescent="0.25">
      <c r="A6" s="395" t="s">
        <v>69</v>
      </c>
      <c r="B6" s="396">
        <v>33838</v>
      </c>
      <c r="C6" s="397">
        <f>+B6/$B$9</f>
        <v>0.18985367386327931</v>
      </c>
      <c r="D6" s="396">
        <v>33379</v>
      </c>
      <c r="E6" s="397">
        <f>+D6/$D$9</f>
        <v>0.15072996491291449</v>
      </c>
      <c r="F6" s="396">
        <v>43944</v>
      </c>
      <c r="G6" s="397">
        <f>+F6/$F$9</f>
        <v>0.19381728848096186</v>
      </c>
      <c r="H6" s="396">
        <f>+F6+D6+B6</f>
        <v>111161</v>
      </c>
      <c r="I6" s="397">
        <f>+H6/$H$9</f>
        <v>0.17745725642949506</v>
      </c>
      <c r="J6" s="396">
        <v>1028798</v>
      </c>
      <c r="K6" s="397">
        <f>+J6/$J$9</f>
        <v>0.18918335448042514</v>
      </c>
      <c r="L6" s="79"/>
      <c r="M6" s="41"/>
    </row>
    <row r="7" spans="1:13" ht="18" customHeight="1" x14ac:dyDescent="0.25">
      <c r="A7" s="398" t="s">
        <v>70</v>
      </c>
      <c r="B7" s="396">
        <v>119265</v>
      </c>
      <c r="C7" s="152">
        <f t="shared" ref="C7:C9" si="0">+B7/$B$9</f>
        <v>0.66915593159477538</v>
      </c>
      <c r="D7" s="396">
        <v>161085</v>
      </c>
      <c r="E7" s="152">
        <f t="shared" ref="E7:E9" si="1">+D7/$D$9</f>
        <v>0.72741353539641185</v>
      </c>
      <c r="F7" s="396">
        <v>150634</v>
      </c>
      <c r="G7" s="152">
        <f t="shared" ref="G7:G9" si="2">+F7/$F$9</f>
        <v>0.66437906046425466</v>
      </c>
      <c r="H7" s="396">
        <f t="shared" ref="H7:H9" si="3">+F7+D7+B7</f>
        <v>430984</v>
      </c>
      <c r="I7" s="152">
        <f t="shared" ref="I7:I9" si="4">+H7/$H$9</f>
        <v>0.68802222186746698</v>
      </c>
      <c r="J7" s="396">
        <v>3383188</v>
      </c>
      <c r="K7" s="152">
        <f t="shared" ref="K7:K9" si="5">+J7/$J$9</f>
        <v>0.62212684577333999</v>
      </c>
      <c r="L7" s="40"/>
      <c r="M7" s="41"/>
    </row>
    <row r="8" spans="1:13" ht="18" customHeight="1" x14ac:dyDescent="0.25">
      <c r="A8" s="399" t="s">
        <v>71</v>
      </c>
      <c r="B8" s="396">
        <v>25129</v>
      </c>
      <c r="C8" s="400">
        <f t="shared" si="0"/>
        <v>0.14099039454194534</v>
      </c>
      <c r="D8" s="396">
        <v>26985</v>
      </c>
      <c r="E8" s="400">
        <f t="shared" si="1"/>
        <v>0.12185649969067371</v>
      </c>
      <c r="F8" s="396">
        <v>32151</v>
      </c>
      <c r="G8" s="400">
        <f t="shared" si="2"/>
        <v>0.14180365105478346</v>
      </c>
      <c r="H8" s="396">
        <f t="shared" si="3"/>
        <v>84265</v>
      </c>
      <c r="I8" s="400">
        <f t="shared" si="4"/>
        <v>0.13452052170303794</v>
      </c>
      <c r="J8" s="396">
        <v>1026114</v>
      </c>
      <c r="K8" s="400">
        <f t="shared" si="5"/>
        <v>0.1886897997462349</v>
      </c>
      <c r="L8" s="40"/>
      <c r="M8" s="41"/>
    </row>
    <row r="9" spans="1:13" ht="18" customHeight="1" x14ac:dyDescent="0.25">
      <c r="A9" s="401" t="s">
        <v>65</v>
      </c>
      <c r="B9" s="403">
        <f>SUM(B6:B8)</f>
        <v>178232</v>
      </c>
      <c r="C9" s="402">
        <f t="shared" si="0"/>
        <v>1</v>
      </c>
      <c r="D9" s="403">
        <f>SUM(D6:D8)</f>
        <v>221449</v>
      </c>
      <c r="E9" s="402">
        <f t="shared" si="1"/>
        <v>1</v>
      </c>
      <c r="F9" s="403">
        <f>SUM(F6:F8)</f>
        <v>226729</v>
      </c>
      <c r="G9" s="402">
        <f t="shared" si="2"/>
        <v>1</v>
      </c>
      <c r="H9" s="403">
        <f t="shared" si="3"/>
        <v>626410</v>
      </c>
      <c r="I9" s="402">
        <f t="shared" si="4"/>
        <v>1</v>
      </c>
      <c r="J9" s="403">
        <f>SUM(J6:J8)</f>
        <v>5438100</v>
      </c>
      <c r="K9" s="402">
        <f t="shared" si="5"/>
        <v>1</v>
      </c>
      <c r="L9" s="42"/>
      <c r="M9" s="43"/>
    </row>
    <row r="10" spans="1:13" x14ac:dyDescent="0.25">
      <c r="A10" s="632"/>
      <c r="B10" s="602"/>
      <c r="C10" s="602"/>
      <c r="D10" s="602"/>
      <c r="E10" s="602"/>
      <c r="F10" s="602"/>
      <c r="G10" s="602"/>
      <c r="H10" s="632"/>
      <c r="I10" s="404"/>
      <c r="J10" s="404"/>
      <c r="K10" s="404"/>
      <c r="L10" s="4"/>
    </row>
    <row r="11" spans="1:13" x14ac:dyDescent="0.25">
      <c r="A11" s="405" t="s">
        <v>64</v>
      </c>
      <c r="B11" s="405" t="s">
        <v>236</v>
      </c>
      <c r="C11" s="406"/>
      <c r="D11" s="406"/>
      <c r="E11" s="407"/>
      <c r="F11" s="405"/>
      <c r="G11" s="408"/>
      <c r="H11" s="409"/>
      <c r="I11" s="409"/>
      <c r="J11" s="405" t="s">
        <v>249</v>
      </c>
      <c r="K11" s="409"/>
    </row>
    <row r="12" spans="1:13" x14ac:dyDescent="0.25">
      <c r="A12" s="405"/>
      <c r="B12" s="405"/>
      <c r="C12" s="406"/>
      <c r="D12" s="406"/>
      <c r="E12" s="407"/>
      <c r="F12" s="405"/>
      <c r="G12" s="408"/>
      <c r="H12" s="409"/>
      <c r="I12" s="409"/>
      <c r="J12" s="405"/>
      <c r="K12" s="409"/>
    </row>
    <row r="13" spans="1:13" x14ac:dyDescent="0.25">
      <c r="A13" s="410" t="s">
        <v>180</v>
      </c>
      <c r="B13" s="411"/>
      <c r="C13" s="411"/>
      <c r="D13" s="409"/>
      <c r="E13" s="409"/>
      <c r="F13" s="409"/>
      <c r="G13" s="409"/>
      <c r="H13" s="409"/>
      <c r="I13" s="409"/>
      <c r="J13" s="409"/>
      <c r="K13" s="409"/>
    </row>
    <row r="14" spans="1:13" x14ac:dyDescent="0.25">
      <c r="A14" s="650"/>
      <c r="B14" s="650"/>
      <c r="C14" s="650"/>
    </row>
    <row r="15" spans="1:13" x14ac:dyDescent="0.25">
      <c r="A15" s="650" t="s">
        <v>423</v>
      </c>
      <c r="B15" s="650"/>
      <c r="C15" s="650"/>
    </row>
    <row r="17" spans="2:7" x14ac:dyDescent="0.25">
      <c r="B17" s="384"/>
      <c r="C17" s="384"/>
      <c r="D17" s="384"/>
      <c r="E17" s="384"/>
      <c r="F17" s="384"/>
      <c r="G17" s="385"/>
    </row>
    <row r="18" spans="2:7" x14ac:dyDescent="0.25">
      <c r="B18" s="386"/>
      <c r="C18" s="387"/>
      <c r="D18" s="387"/>
      <c r="E18" s="387"/>
      <c r="F18" s="387"/>
      <c r="G18" s="385"/>
    </row>
    <row r="19" spans="2:7" x14ac:dyDescent="0.25">
      <c r="B19" s="386"/>
      <c r="C19" s="387"/>
      <c r="D19" s="387"/>
      <c r="E19" s="387"/>
      <c r="F19" s="387"/>
      <c r="G19" s="385"/>
    </row>
    <row r="20" spans="2:7" x14ac:dyDescent="0.25">
      <c r="B20" s="386"/>
      <c r="C20" s="387"/>
      <c r="D20" s="387"/>
      <c r="E20" s="387"/>
      <c r="F20" s="387"/>
      <c r="G20" s="385"/>
    </row>
    <row r="21" spans="2:7" x14ac:dyDescent="0.25">
      <c r="B21" s="388"/>
      <c r="C21" s="389"/>
      <c r="D21" s="389"/>
      <c r="E21" s="389"/>
      <c r="F21" s="389"/>
      <c r="G21" s="385"/>
    </row>
    <row r="22" spans="2:7" x14ac:dyDescent="0.25">
      <c r="B22" s="385"/>
      <c r="C22" s="385"/>
      <c r="D22" s="385"/>
      <c r="E22" s="385"/>
      <c r="F22" s="385"/>
      <c r="G22" s="385"/>
    </row>
  </sheetData>
  <mergeCells count="10">
    <mergeCell ref="L4:M4"/>
    <mergeCell ref="F4:G4"/>
    <mergeCell ref="H4:I4"/>
    <mergeCell ref="J4:K4"/>
    <mergeCell ref="A14:C14"/>
    <mergeCell ref="B3:K3"/>
    <mergeCell ref="A4:A5"/>
    <mergeCell ref="B4:C4"/>
    <mergeCell ref="D4:E4"/>
    <mergeCell ref="A15:C15"/>
  </mergeCells>
  <hyperlinks>
    <hyperlink ref="A13" r:id="rId1"/>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C9:E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26"/>
  <sheetViews>
    <sheetView showGridLines="0" zoomScaleNormal="100" workbookViewId="0">
      <selection activeCell="Q79" sqref="Q79"/>
    </sheetView>
  </sheetViews>
  <sheetFormatPr defaultRowHeight="15" x14ac:dyDescent="0.25"/>
  <cols>
    <col min="1" max="1" width="22.42578125" customWidth="1"/>
    <col min="3" max="6" width="11.7109375" customWidth="1"/>
    <col min="7" max="9" width="10.140625" customWidth="1"/>
  </cols>
  <sheetData>
    <row r="1" spans="1:9" x14ac:dyDescent="0.25">
      <c r="A1" s="120" t="s">
        <v>661</v>
      </c>
    </row>
    <row r="3" spans="1:9" ht="20.100000000000001" customHeight="1" x14ac:dyDescent="0.25">
      <c r="C3" s="725" t="s">
        <v>181</v>
      </c>
      <c r="D3" s="726"/>
      <c r="E3" s="726"/>
      <c r="F3" s="727"/>
    </row>
    <row r="4" spans="1:9" ht="20.100000000000001" customHeight="1" x14ac:dyDescent="0.25">
      <c r="A4" s="652" t="s">
        <v>39</v>
      </c>
      <c r="B4" s="653"/>
      <c r="C4" s="325" t="s">
        <v>4</v>
      </c>
      <c r="D4" s="325" t="s">
        <v>5</v>
      </c>
      <c r="E4" s="325" t="s">
        <v>6</v>
      </c>
      <c r="F4" s="325" t="s">
        <v>1</v>
      </c>
      <c r="G4" s="789" t="s">
        <v>88</v>
      </c>
      <c r="H4" s="789"/>
      <c r="I4" s="789"/>
    </row>
    <row r="5" spans="1:9" ht="39.950000000000003" customHeight="1" x14ac:dyDescent="0.25">
      <c r="A5" s="706" t="s">
        <v>140</v>
      </c>
      <c r="B5" s="158" t="s">
        <v>22</v>
      </c>
      <c r="C5" s="144"/>
      <c r="D5" s="123"/>
      <c r="E5" s="123"/>
      <c r="F5" s="122">
        <v>0.88</v>
      </c>
      <c r="G5" s="706" t="s">
        <v>239</v>
      </c>
      <c r="H5" s="740"/>
      <c r="I5" s="741"/>
    </row>
    <row r="6" spans="1:9" ht="39.950000000000003" customHeight="1" x14ac:dyDescent="0.25">
      <c r="A6" s="704"/>
      <c r="B6" s="163" t="s">
        <v>23</v>
      </c>
      <c r="C6" s="150"/>
      <c r="D6" s="132"/>
      <c r="E6" s="132"/>
      <c r="F6" s="125">
        <v>0.84</v>
      </c>
      <c r="G6" s="704"/>
      <c r="H6" s="734"/>
      <c r="I6" s="739"/>
    </row>
    <row r="7" spans="1:9" ht="39.950000000000003" customHeight="1" x14ac:dyDescent="0.25">
      <c r="A7" s="705"/>
      <c r="B7" s="165" t="s">
        <v>0</v>
      </c>
      <c r="C7" s="130">
        <v>0.88</v>
      </c>
      <c r="D7" s="130">
        <v>0.84</v>
      </c>
      <c r="E7" s="130">
        <v>0.85</v>
      </c>
      <c r="F7" s="130">
        <v>0.86</v>
      </c>
      <c r="G7" s="786" t="s">
        <v>470</v>
      </c>
      <c r="H7" s="787"/>
      <c r="I7" s="788"/>
    </row>
    <row r="8" spans="1:9" ht="39.950000000000003" customHeight="1" x14ac:dyDescent="0.25">
      <c r="A8" s="737" t="s">
        <v>141</v>
      </c>
      <c r="B8" s="737"/>
      <c r="C8" s="124">
        <v>0.25</v>
      </c>
      <c r="D8" s="124">
        <v>0.19</v>
      </c>
      <c r="E8" s="124">
        <v>0.23</v>
      </c>
      <c r="F8" s="124">
        <v>0.23</v>
      </c>
      <c r="G8" s="500"/>
      <c r="H8" s="501"/>
      <c r="I8" s="502"/>
    </row>
    <row r="9" spans="1:9" ht="60" customHeight="1" x14ac:dyDescent="0.25">
      <c r="A9" s="737" t="s">
        <v>142</v>
      </c>
      <c r="B9" s="737"/>
      <c r="C9" s="114"/>
      <c r="D9" s="114"/>
      <c r="E9" s="114"/>
      <c r="F9" s="124">
        <v>0.12</v>
      </c>
      <c r="G9" s="674" t="s">
        <v>240</v>
      </c>
      <c r="H9" s="700"/>
      <c r="I9" s="675"/>
    </row>
    <row r="10" spans="1:9" ht="30" customHeight="1" x14ac:dyDescent="0.25">
      <c r="A10" s="768" t="s">
        <v>143</v>
      </c>
      <c r="B10" s="158" t="s">
        <v>22</v>
      </c>
      <c r="C10" s="123"/>
      <c r="D10" s="123"/>
      <c r="E10" s="123"/>
      <c r="F10" s="122">
        <v>0.68</v>
      </c>
      <c r="G10" s="706" t="s">
        <v>298</v>
      </c>
      <c r="H10" s="740"/>
      <c r="I10" s="741"/>
    </row>
    <row r="11" spans="1:9" ht="30" customHeight="1" x14ac:dyDescent="0.25">
      <c r="A11" s="769"/>
      <c r="B11" s="163" t="s">
        <v>23</v>
      </c>
      <c r="C11" s="132"/>
      <c r="D11" s="132"/>
      <c r="E11" s="132"/>
      <c r="F11" s="125">
        <v>0.62</v>
      </c>
      <c r="G11" s="704"/>
      <c r="H11" s="734"/>
      <c r="I11" s="739"/>
    </row>
    <row r="12" spans="1:9" ht="30" customHeight="1" x14ac:dyDescent="0.25">
      <c r="A12" s="770"/>
      <c r="B12" s="165" t="s">
        <v>0</v>
      </c>
      <c r="C12" s="130">
        <v>0.629</v>
      </c>
      <c r="D12" s="130">
        <v>0.63700000000000001</v>
      </c>
      <c r="E12" s="130">
        <v>0.67400000000000004</v>
      </c>
      <c r="F12" s="130">
        <v>0.64800000000000002</v>
      </c>
      <c r="G12" s="503" t="s">
        <v>471</v>
      </c>
      <c r="H12" s="504"/>
      <c r="I12" s="505"/>
    </row>
    <row r="13" spans="1:9" ht="69.95" customHeight="1" x14ac:dyDescent="0.25">
      <c r="A13" s="333" t="s">
        <v>382</v>
      </c>
      <c r="B13" s="164" t="s">
        <v>0</v>
      </c>
      <c r="C13" s="114"/>
      <c r="D13" s="192"/>
      <c r="E13" s="192"/>
      <c r="F13" s="112">
        <v>5.4</v>
      </c>
      <c r="G13" s="674" t="s">
        <v>139</v>
      </c>
      <c r="H13" s="700"/>
      <c r="I13" s="675"/>
    </row>
    <row r="14" spans="1:9" ht="20.100000000000001" customHeight="1" x14ac:dyDescent="0.25"/>
    <row r="15" spans="1:9" ht="20.100000000000001" customHeight="1" x14ac:dyDescent="0.25">
      <c r="A15" s="268" t="s">
        <v>81</v>
      </c>
    </row>
    <row r="16" spans="1:9" x14ac:dyDescent="0.25">
      <c r="A16" s="268" t="s">
        <v>136</v>
      </c>
    </row>
    <row r="17" spans="1:3" x14ac:dyDescent="0.25">
      <c r="A17" s="268" t="s">
        <v>137</v>
      </c>
    </row>
    <row r="18" spans="1:3" x14ac:dyDescent="0.25">
      <c r="A18" s="268" t="s">
        <v>297</v>
      </c>
    </row>
    <row r="20" spans="1:3" x14ac:dyDescent="0.25">
      <c r="A20" s="266" t="s">
        <v>272</v>
      </c>
    </row>
    <row r="21" spans="1:3" x14ac:dyDescent="0.25">
      <c r="A21" s="291" t="s">
        <v>271</v>
      </c>
    </row>
    <row r="22" spans="1:3" x14ac:dyDescent="0.25">
      <c r="A22" s="266" t="s">
        <v>289</v>
      </c>
    </row>
    <row r="24" spans="1:3" x14ac:dyDescent="0.25">
      <c r="A24" s="650" t="s">
        <v>423</v>
      </c>
      <c r="B24" s="650"/>
      <c r="C24" s="650"/>
    </row>
    <row r="25" spans="1:3" x14ac:dyDescent="0.25">
      <c r="B25" s="291"/>
    </row>
    <row r="26" spans="1:3" x14ac:dyDescent="0.25">
      <c r="B26" s="266"/>
    </row>
  </sheetData>
  <mergeCells count="13">
    <mergeCell ref="A24:C24"/>
    <mergeCell ref="A10:A12"/>
    <mergeCell ref="G7:I7"/>
    <mergeCell ref="G13:I13"/>
    <mergeCell ref="C3:F3"/>
    <mergeCell ref="A4:B4"/>
    <mergeCell ref="A5:A7"/>
    <mergeCell ref="A8:B8"/>
    <mergeCell ref="A9:B9"/>
    <mergeCell ref="G4:I4"/>
    <mergeCell ref="G5:I6"/>
    <mergeCell ref="G9:I9"/>
    <mergeCell ref="G10:I11"/>
  </mergeCells>
  <hyperlinks>
    <hyperlink ref="A20" r:id="rId1"/>
    <hyperlink ref="A21" r:id="rId2"/>
    <hyperlink ref="A22" r:id="rId3" display="SHeS"/>
  </hyperlinks>
  <pageMargins left="0.70866141732283472" right="0.70866141732283472" top="0.74803149606299213" bottom="0.74803149606299213" header="0.31496062992125984" footer="0.31496062992125984"/>
  <pageSetup paperSize="9" scale="86"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30"/>
  <sheetViews>
    <sheetView showGridLines="0" zoomScaleNormal="100" workbookViewId="0">
      <selection activeCell="Q79" sqref="Q79"/>
    </sheetView>
  </sheetViews>
  <sheetFormatPr defaultRowHeight="15" x14ac:dyDescent="0.25"/>
  <cols>
    <col min="1" max="1" width="24" customWidth="1"/>
    <col min="2" max="7" width="10.5703125" customWidth="1"/>
    <col min="8" max="10" width="8.140625" customWidth="1"/>
  </cols>
  <sheetData>
    <row r="1" spans="1:10" x14ac:dyDescent="0.25">
      <c r="A1" s="120" t="s">
        <v>662</v>
      </c>
    </row>
    <row r="3" spans="1:10" x14ac:dyDescent="0.25">
      <c r="C3" s="725" t="s">
        <v>181</v>
      </c>
      <c r="D3" s="726"/>
      <c r="E3" s="726"/>
      <c r="F3" s="726"/>
      <c r="G3" s="727"/>
    </row>
    <row r="4" spans="1:10" x14ac:dyDescent="0.25">
      <c r="A4" s="708" t="s">
        <v>39</v>
      </c>
      <c r="B4" s="748"/>
      <c r="C4" s="128" t="s">
        <v>4</v>
      </c>
      <c r="D4" s="128" t="s">
        <v>5</v>
      </c>
      <c r="E4" s="128" t="s">
        <v>6</v>
      </c>
      <c r="F4" s="128" t="s">
        <v>1</v>
      </c>
      <c r="G4" s="128" t="s">
        <v>30</v>
      </c>
      <c r="H4" s="789" t="s">
        <v>88</v>
      </c>
      <c r="I4" s="789"/>
      <c r="J4" s="789"/>
    </row>
    <row r="5" spans="1:10" ht="30" customHeight="1" x14ac:dyDescent="0.25">
      <c r="A5" s="768" t="s">
        <v>144</v>
      </c>
      <c r="B5" s="175" t="s">
        <v>95</v>
      </c>
      <c r="C5" s="197"/>
      <c r="D5" s="159"/>
      <c r="E5" s="159"/>
      <c r="F5" s="160">
        <v>0.62</v>
      </c>
      <c r="G5" s="123"/>
      <c r="H5" s="706" t="s">
        <v>472</v>
      </c>
      <c r="I5" s="740"/>
      <c r="J5" s="741"/>
    </row>
    <row r="6" spans="1:10" ht="30" customHeight="1" x14ac:dyDescent="0.25">
      <c r="A6" s="770"/>
      <c r="B6" s="129" t="s">
        <v>96</v>
      </c>
      <c r="C6" s="169">
        <v>0.71399999999999997</v>
      </c>
      <c r="D6" s="152">
        <v>0.73</v>
      </c>
      <c r="E6" s="152">
        <v>0.72799999999999998</v>
      </c>
      <c r="F6" s="152">
        <v>0.72399999999999998</v>
      </c>
      <c r="G6" s="132"/>
      <c r="H6" s="705"/>
      <c r="I6" s="745"/>
      <c r="J6" s="746"/>
    </row>
    <row r="7" spans="1:10" ht="60" customHeight="1" x14ac:dyDescent="0.25">
      <c r="A7" s="674" t="s">
        <v>145</v>
      </c>
      <c r="B7" s="675"/>
      <c r="C7" s="170"/>
      <c r="D7" s="170"/>
      <c r="E7" s="170"/>
      <c r="F7" s="124">
        <v>0.06</v>
      </c>
      <c r="G7" s="250"/>
      <c r="H7" s="674" t="s">
        <v>473</v>
      </c>
      <c r="I7" s="700"/>
      <c r="J7" s="675"/>
    </row>
    <row r="8" spans="1:10" ht="24.95" customHeight="1" x14ac:dyDescent="0.25">
      <c r="A8" s="768" t="s">
        <v>146</v>
      </c>
      <c r="B8" s="158" t="s">
        <v>22</v>
      </c>
      <c r="C8" s="171"/>
      <c r="D8" s="171"/>
      <c r="E8" s="171"/>
      <c r="F8" s="122">
        <v>0.23</v>
      </c>
      <c r="G8" s="251"/>
      <c r="H8" s="706" t="s">
        <v>242</v>
      </c>
      <c r="I8" s="740"/>
      <c r="J8" s="741"/>
    </row>
    <row r="9" spans="1:10" ht="24.95" customHeight="1" x14ac:dyDescent="0.25">
      <c r="A9" s="769"/>
      <c r="B9" s="163" t="s">
        <v>23</v>
      </c>
      <c r="C9" s="172"/>
      <c r="D9" s="172"/>
      <c r="E9" s="172"/>
      <c r="F9" s="125">
        <v>0.12</v>
      </c>
      <c r="G9" s="172"/>
      <c r="H9" s="704"/>
      <c r="I9" s="734"/>
      <c r="J9" s="739"/>
    </row>
    <row r="10" spans="1:10" ht="24.95" customHeight="1" x14ac:dyDescent="0.25">
      <c r="A10" s="770"/>
      <c r="B10" s="165" t="s">
        <v>0</v>
      </c>
      <c r="C10" s="130">
        <v>0.14000000000000001</v>
      </c>
      <c r="D10" s="130">
        <v>0.185</v>
      </c>
      <c r="E10" s="130">
        <v>0.18</v>
      </c>
      <c r="F10" s="130">
        <v>0.17</v>
      </c>
      <c r="G10" s="196"/>
      <c r="H10" s="705"/>
      <c r="I10" s="745"/>
      <c r="J10" s="746"/>
    </row>
    <row r="11" spans="1:10" ht="24.95" customHeight="1" x14ac:dyDescent="0.25">
      <c r="A11" s="768" t="s">
        <v>147</v>
      </c>
      <c r="B11" s="158" t="s">
        <v>22</v>
      </c>
      <c r="C11" s="171"/>
      <c r="D11" s="171"/>
      <c r="E11" s="171"/>
      <c r="F11" s="122">
        <v>0.31</v>
      </c>
      <c r="G11" s="122">
        <v>0.34</v>
      </c>
      <c r="H11" s="506"/>
      <c r="I11" s="507"/>
      <c r="J11" s="508"/>
    </row>
    <row r="12" spans="1:10" ht="24.95" customHeight="1" x14ac:dyDescent="0.25">
      <c r="A12" s="769"/>
      <c r="B12" s="163" t="s">
        <v>23</v>
      </c>
      <c r="C12" s="172"/>
      <c r="D12" s="172"/>
      <c r="E12" s="172"/>
      <c r="F12" s="125">
        <v>0.15</v>
      </c>
      <c r="G12" s="125">
        <v>0.16</v>
      </c>
      <c r="H12" s="253"/>
      <c r="I12" s="77"/>
      <c r="J12" s="254"/>
    </row>
    <row r="13" spans="1:10" ht="24.95" customHeight="1" x14ac:dyDescent="0.25">
      <c r="A13" s="770"/>
      <c r="B13" s="165" t="s">
        <v>0</v>
      </c>
      <c r="C13" s="196"/>
      <c r="D13" s="196"/>
      <c r="E13" s="196"/>
      <c r="F13" s="130">
        <v>0.22</v>
      </c>
      <c r="G13" s="130">
        <v>0.25</v>
      </c>
      <c r="H13" s="255"/>
      <c r="I13" s="256"/>
      <c r="J13" s="257"/>
    </row>
    <row r="14" spans="1:10" ht="50.1" customHeight="1" x14ac:dyDescent="0.25">
      <c r="A14" s="674" t="s">
        <v>148</v>
      </c>
      <c r="B14" s="675"/>
      <c r="C14" s="153"/>
      <c r="D14" s="153"/>
      <c r="E14" s="153"/>
      <c r="F14" s="154">
        <v>290.89999999999998</v>
      </c>
      <c r="G14" s="154">
        <v>256.10000000000002</v>
      </c>
      <c r="H14" s="258"/>
      <c r="I14" s="249"/>
      <c r="J14" s="259"/>
    </row>
    <row r="15" spans="1:10" ht="50.1" customHeight="1" x14ac:dyDescent="0.25">
      <c r="A15" s="674" t="s">
        <v>149</v>
      </c>
      <c r="B15" s="675"/>
      <c r="C15" s="157">
        <v>1381.2</v>
      </c>
      <c r="D15" s="157">
        <v>1104.5</v>
      </c>
      <c r="E15" s="157">
        <v>1007.01</v>
      </c>
      <c r="F15" s="157">
        <v>1145.8</v>
      </c>
      <c r="G15" s="156">
        <v>669.1</v>
      </c>
      <c r="H15" s="258"/>
      <c r="I15" s="249"/>
      <c r="J15" s="259"/>
    </row>
    <row r="16" spans="1:10" x14ac:dyDescent="0.25">
      <c r="H16" s="77"/>
      <c r="I16" s="77"/>
      <c r="J16" s="77"/>
    </row>
    <row r="17" spans="1:3" x14ac:dyDescent="0.25">
      <c r="A17" s="268" t="s">
        <v>81</v>
      </c>
    </row>
    <row r="18" spans="1:3" x14ac:dyDescent="0.25">
      <c r="A18" s="268" t="s">
        <v>136</v>
      </c>
    </row>
    <row r="19" spans="1:3" x14ac:dyDescent="0.25">
      <c r="A19" s="268" t="s">
        <v>137</v>
      </c>
    </row>
    <row r="20" spans="1:3" x14ac:dyDescent="0.25">
      <c r="A20" s="268" t="s">
        <v>474</v>
      </c>
    </row>
    <row r="21" spans="1:3" x14ac:dyDescent="0.25">
      <c r="A21" s="268" t="s">
        <v>417</v>
      </c>
    </row>
    <row r="22" spans="1:3" x14ac:dyDescent="0.25">
      <c r="A22" s="268" t="s">
        <v>241</v>
      </c>
    </row>
    <row r="23" spans="1:3" x14ac:dyDescent="0.25">
      <c r="A23" s="53"/>
    </row>
    <row r="24" spans="1:3" x14ac:dyDescent="0.25">
      <c r="A24" s="266" t="s">
        <v>272</v>
      </c>
    </row>
    <row r="25" spans="1:3" x14ac:dyDescent="0.25">
      <c r="A25" s="291" t="s">
        <v>271</v>
      </c>
    </row>
    <row r="26" spans="1:3" x14ac:dyDescent="0.25">
      <c r="A26" s="266" t="s">
        <v>274</v>
      </c>
    </row>
    <row r="27" spans="1:3" x14ac:dyDescent="0.25">
      <c r="A27" s="266" t="s">
        <v>273</v>
      </c>
    </row>
    <row r="28" spans="1:3" x14ac:dyDescent="0.25">
      <c r="A28" s="266" t="s">
        <v>278</v>
      </c>
    </row>
    <row r="30" spans="1:3" x14ac:dyDescent="0.25">
      <c r="A30" s="650" t="s">
        <v>423</v>
      </c>
      <c r="B30" s="650"/>
      <c r="C30" s="650"/>
    </row>
  </sheetData>
  <mergeCells count="13">
    <mergeCell ref="A30:C30"/>
    <mergeCell ref="A14:B14"/>
    <mergeCell ref="A15:B15"/>
    <mergeCell ref="C3:G3"/>
    <mergeCell ref="A4:B4"/>
    <mergeCell ref="H4:J4"/>
    <mergeCell ref="A5:A6"/>
    <mergeCell ref="A7:B7"/>
    <mergeCell ref="A8:A10"/>
    <mergeCell ref="A11:A13"/>
    <mergeCell ref="H5:J6"/>
    <mergeCell ref="H7:J7"/>
    <mergeCell ref="H8:J10"/>
  </mergeCells>
  <hyperlinks>
    <hyperlink ref="A28" r:id="rId1"/>
    <hyperlink ref="A26" r:id="rId2"/>
    <hyperlink ref="A24" r:id="rId3"/>
    <hyperlink ref="A25" r:id="rId4"/>
    <hyperlink ref="A27" r:id="rId5"/>
  </hyperlinks>
  <pageMargins left="0.70866141732283472" right="0.70866141732283472" top="0.74803149606299213" bottom="0.74803149606299213" header="0.31496062992125984" footer="0.31496062992125984"/>
  <pageSetup paperSize="9" scale="85"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19"/>
  <sheetViews>
    <sheetView showGridLines="0" zoomScaleNormal="100" workbookViewId="0">
      <selection activeCell="Q79" sqref="Q79"/>
    </sheetView>
  </sheetViews>
  <sheetFormatPr defaultRowHeight="15" x14ac:dyDescent="0.25"/>
  <cols>
    <col min="1" max="1" width="23.85546875" customWidth="1"/>
    <col min="2" max="2" width="9.85546875" customWidth="1"/>
    <col min="3" max="7" width="10.5703125" customWidth="1"/>
    <col min="8" max="10" width="8.140625" customWidth="1"/>
  </cols>
  <sheetData>
    <row r="1" spans="1:10" x14ac:dyDescent="0.25">
      <c r="A1" s="120" t="s">
        <v>663</v>
      </c>
    </row>
    <row r="3" spans="1:10" x14ac:dyDescent="0.25">
      <c r="C3" s="725" t="s">
        <v>181</v>
      </c>
      <c r="D3" s="726"/>
      <c r="E3" s="726"/>
      <c r="F3" s="726"/>
      <c r="G3" s="727"/>
    </row>
    <row r="4" spans="1:10" x14ac:dyDescent="0.25">
      <c r="A4" s="708" t="s">
        <v>39</v>
      </c>
      <c r="B4" s="748"/>
      <c r="C4" s="128" t="s">
        <v>4</v>
      </c>
      <c r="D4" s="128" t="s">
        <v>5</v>
      </c>
      <c r="E4" s="128" t="s">
        <v>6</v>
      </c>
      <c r="F4" s="128" t="s">
        <v>1</v>
      </c>
      <c r="G4" s="128" t="s">
        <v>30</v>
      </c>
      <c r="H4" s="789" t="s">
        <v>88</v>
      </c>
      <c r="I4" s="789"/>
      <c r="J4" s="789"/>
    </row>
    <row r="5" spans="1:10" ht="30" customHeight="1" x14ac:dyDescent="0.25">
      <c r="A5" s="768" t="s">
        <v>150</v>
      </c>
      <c r="B5" s="175" t="s">
        <v>95</v>
      </c>
      <c r="C5" s="176">
        <v>0.1</v>
      </c>
      <c r="D5" s="160">
        <v>0.12</v>
      </c>
      <c r="E5" s="160">
        <v>0.12</v>
      </c>
      <c r="F5" s="160">
        <v>0.11</v>
      </c>
      <c r="G5" s="123"/>
      <c r="H5" s="706" t="s">
        <v>475</v>
      </c>
      <c r="I5" s="740"/>
      <c r="J5" s="741"/>
    </row>
    <row r="6" spans="1:10" ht="30" customHeight="1" x14ac:dyDescent="0.25">
      <c r="A6" s="770"/>
      <c r="B6" s="129" t="s">
        <v>96</v>
      </c>
      <c r="C6" s="169">
        <v>5.5E-2</v>
      </c>
      <c r="D6" s="152">
        <v>5.8999999999999997E-2</v>
      </c>
      <c r="E6" s="152">
        <v>0.06</v>
      </c>
      <c r="F6" s="152">
        <v>6.5000000000000002E-2</v>
      </c>
      <c r="G6" s="132"/>
      <c r="H6" s="705"/>
      <c r="I6" s="745"/>
      <c r="J6" s="746"/>
    </row>
    <row r="7" spans="1:10" ht="60" customHeight="1" x14ac:dyDescent="0.25">
      <c r="A7" s="674" t="s">
        <v>151</v>
      </c>
      <c r="B7" s="675"/>
      <c r="C7" s="114"/>
      <c r="D7" s="114"/>
      <c r="E7" s="114"/>
      <c r="F7" s="154">
        <v>175.33</v>
      </c>
      <c r="G7" s="154">
        <v>132.15</v>
      </c>
      <c r="H7" s="138"/>
      <c r="I7" s="151"/>
      <c r="J7" s="139"/>
    </row>
    <row r="8" spans="1:10" ht="60" customHeight="1" x14ac:dyDescent="0.25">
      <c r="A8" s="674" t="s">
        <v>152</v>
      </c>
      <c r="B8" s="675"/>
      <c r="C8" s="157">
        <v>365.9</v>
      </c>
      <c r="D8" s="157">
        <v>295.39999999999998</v>
      </c>
      <c r="E8" s="157">
        <v>300.60000000000002</v>
      </c>
      <c r="F8" s="157">
        <v>315.8</v>
      </c>
      <c r="G8" s="156">
        <v>180.5</v>
      </c>
      <c r="H8" s="138"/>
      <c r="I8" s="151"/>
      <c r="J8" s="139"/>
    </row>
    <row r="10" spans="1:10" x14ac:dyDescent="0.25">
      <c r="A10" s="268" t="s">
        <v>81</v>
      </c>
    </row>
    <row r="11" spans="1:10" x14ac:dyDescent="0.25">
      <c r="A11" s="268" t="s">
        <v>136</v>
      </c>
    </row>
    <row r="12" spans="1:10" x14ac:dyDescent="0.25">
      <c r="A12" s="268" t="s">
        <v>418</v>
      </c>
    </row>
    <row r="13" spans="1:10" x14ac:dyDescent="0.25">
      <c r="A13" s="268" t="s">
        <v>243</v>
      </c>
    </row>
    <row r="14" spans="1:10" x14ac:dyDescent="0.25">
      <c r="A14" s="53"/>
    </row>
    <row r="15" spans="1:10" x14ac:dyDescent="0.25">
      <c r="A15" s="266" t="s">
        <v>272</v>
      </c>
    </row>
    <row r="16" spans="1:10" x14ac:dyDescent="0.25">
      <c r="A16" s="266" t="s">
        <v>273</v>
      </c>
    </row>
    <row r="17" spans="1:3" x14ac:dyDescent="0.25">
      <c r="A17" s="266" t="s">
        <v>278</v>
      </c>
    </row>
    <row r="18" spans="1:3" x14ac:dyDescent="0.25">
      <c r="A18" s="266"/>
    </row>
    <row r="19" spans="1:3" x14ac:dyDescent="0.25">
      <c r="A19" s="650" t="s">
        <v>423</v>
      </c>
      <c r="B19" s="650"/>
      <c r="C19" s="650"/>
    </row>
  </sheetData>
  <mergeCells count="8">
    <mergeCell ref="C3:G3"/>
    <mergeCell ref="A4:B4"/>
    <mergeCell ref="A5:A6"/>
    <mergeCell ref="A19:C19"/>
    <mergeCell ref="H4:J4"/>
    <mergeCell ref="H5:J6"/>
    <mergeCell ref="A7:B7"/>
    <mergeCell ref="A8:B8"/>
  </mergeCells>
  <hyperlinks>
    <hyperlink ref="A15" r:id="rId1"/>
    <hyperlink ref="A17" r:id="rId2"/>
    <hyperlink ref="A16" r:id="rId3"/>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27"/>
  <sheetViews>
    <sheetView showGridLines="0" zoomScaleNormal="100" workbookViewId="0">
      <selection activeCell="Q79" sqref="Q79"/>
    </sheetView>
  </sheetViews>
  <sheetFormatPr defaultRowHeight="15" x14ac:dyDescent="0.25"/>
  <cols>
    <col min="1" max="1" width="23.5703125" customWidth="1"/>
    <col min="2" max="2" width="10.42578125" customWidth="1"/>
    <col min="3" max="7" width="10.5703125" customWidth="1"/>
    <col min="8" max="10" width="8.140625" customWidth="1"/>
  </cols>
  <sheetData>
    <row r="1" spans="1:13" x14ac:dyDescent="0.25">
      <c r="A1" s="120" t="s">
        <v>664</v>
      </c>
    </row>
    <row r="3" spans="1:13" x14ac:dyDescent="0.25">
      <c r="C3" s="725" t="s">
        <v>181</v>
      </c>
      <c r="D3" s="726"/>
      <c r="E3" s="726"/>
      <c r="F3" s="726"/>
      <c r="G3" s="727"/>
    </row>
    <row r="4" spans="1:13" x14ac:dyDescent="0.25">
      <c r="A4" s="708" t="s">
        <v>39</v>
      </c>
      <c r="B4" s="748"/>
      <c r="C4" s="128" t="s">
        <v>4</v>
      </c>
      <c r="D4" s="128" t="s">
        <v>5</v>
      </c>
      <c r="E4" s="128" t="s">
        <v>6</v>
      </c>
      <c r="F4" s="128" t="s">
        <v>1</v>
      </c>
      <c r="G4" s="128" t="s">
        <v>30</v>
      </c>
      <c r="H4" s="789" t="s">
        <v>88</v>
      </c>
      <c r="I4" s="789"/>
      <c r="J4" s="789"/>
    </row>
    <row r="5" spans="1:13" ht="30" customHeight="1" x14ac:dyDescent="0.25">
      <c r="A5" s="768" t="s">
        <v>153</v>
      </c>
      <c r="B5" s="175" t="s">
        <v>95</v>
      </c>
      <c r="C5" s="176">
        <v>5.6000000000000001E-2</v>
      </c>
      <c r="D5" s="160">
        <v>7.2999999999999995E-2</v>
      </c>
      <c r="E5" s="160">
        <v>7.5999999999999998E-2</v>
      </c>
      <c r="F5" s="160">
        <v>7.0000000000000007E-2</v>
      </c>
      <c r="G5" s="123"/>
      <c r="H5" s="706" t="s">
        <v>476</v>
      </c>
      <c r="I5" s="740"/>
      <c r="J5" s="741"/>
      <c r="K5" s="200"/>
    </row>
    <row r="6" spans="1:13" ht="30" customHeight="1" x14ac:dyDescent="0.25">
      <c r="A6" s="770"/>
      <c r="B6" s="129" t="s">
        <v>96</v>
      </c>
      <c r="C6" s="169">
        <v>0.04</v>
      </c>
      <c r="D6" s="152">
        <v>5.2999999999999999E-2</v>
      </c>
      <c r="E6" s="152">
        <v>4.7E-2</v>
      </c>
      <c r="F6" s="152">
        <v>4.5999999999999999E-2</v>
      </c>
      <c r="G6" s="132"/>
      <c r="H6" s="705"/>
      <c r="I6" s="745"/>
      <c r="J6" s="746"/>
    </row>
    <row r="7" spans="1:13" ht="60" customHeight="1" x14ac:dyDescent="0.25">
      <c r="A7" s="674" t="s">
        <v>154</v>
      </c>
      <c r="B7" s="675"/>
      <c r="C7" s="124">
        <v>1.9E-2</v>
      </c>
      <c r="D7" s="124">
        <v>2.7E-2</v>
      </c>
      <c r="E7" s="124">
        <v>2.1999999999999999E-2</v>
      </c>
      <c r="F7" s="124">
        <v>0.02</v>
      </c>
      <c r="G7" s="250"/>
      <c r="H7" s="674" t="s">
        <v>477</v>
      </c>
      <c r="I7" s="700"/>
      <c r="J7" s="675"/>
    </row>
    <row r="8" spans="1:13" ht="39.950000000000003" customHeight="1" x14ac:dyDescent="0.25">
      <c r="A8" s="768" t="s">
        <v>155</v>
      </c>
      <c r="B8" s="158" t="s">
        <v>22</v>
      </c>
      <c r="C8" s="171"/>
      <c r="D8" s="171"/>
      <c r="E8" s="171"/>
      <c r="F8" s="122">
        <v>0.3</v>
      </c>
      <c r="G8" s="251"/>
      <c r="H8" s="706" t="s">
        <v>478</v>
      </c>
      <c r="I8" s="740"/>
      <c r="J8" s="741"/>
      <c r="K8" s="252"/>
      <c r="L8" s="252"/>
      <c r="M8" s="252"/>
    </row>
    <row r="9" spans="1:13" ht="39.950000000000003" customHeight="1" x14ac:dyDescent="0.25">
      <c r="A9" s="769"/>
      <c r="B9" s="163" t="s">
        <v>23</v>
      </c>
      <c r="C9" s="172"/>
      <c r="D9" s="172"/>
      <c r="E9" s="172"/>
      <c r="F9" s="125">
        <v>0.19</v>
      </c>
      <c r="G9" s="172"/>
      <c r="H9" s="704"/>
      <c r="I9" s="734"/>
      <c r="J9" s="739"/>
      <c r="K9" s="252"/>
      <c r="L9" s="252"/>
      <c r="M9" s="252"/>
    </row>
    <row r="10" spans="1:13" ht="39.950000000000003" customHeight="1" x14ac:dyDescent="0.25">
      <c r="A10" s="770"/>
      <c r="B10" s="165" t="s">
        <v>0</v>
      </c>
      <c r="C10" s="130">
        <v>0.28000000000000003</v>
      </c>
      <c r="D10" s="130">
        <v>0.24</v>
      </c>
      <c r="E10" s="130">
        <v>0.22</v>
      </c>
      <c r="F10" s="130">
        <v>0.24</v>
      </c>
      <c r="G10" s="173"/>
      <c r="H10" s="791" t="s">
        <v>479</v>
      </c>
      <c r="I10" s="792"/>
      <c r="J10" s="793"/>
      <c r="K10" s="252"/>
      <c r="L10" s="252"/>
      <c r="M10" s="252"/>
    </row>
    <row r="11" spans="1:13" ht="60" customHeight="1" x14ac:dyDescent="0.25">
      <c r="A11" s="674" t="s">
        <v>399</v>
      </c>
      <c r="B11" s="675"/>
      <c r="C11" s="153"/>
      <c r="D11" s="153"/>
      <c r="E11" s="153"/>
      <c r="F11" s="100">
        <v>3027.7</v>
      </c>
      <c r="G11" s="100">
        <v>1759.8</v>
      </c>
      <c r="H11" s="500"/>
      <c r="I11" s="501"/>
      <c r="J11" s="502"/>
    </row>
    <row r="12" spans="1:13" ht="80.099999999999994" customHeight="1" x14ac:dyDescent="0.25">
      <c r="A12" s="790" t="s">
        <v>480</v>
      </c>
      <c r="B12" s="790"/>
      <c r="C12" s="357">
        <v>0.16500000000000001</v>
      </c>
      <c r="D12" s="357">
        <v>0.113</v>
      </c>
      <c r="E12" s="357">
        <v>0.12</v>
      </c>
      <c r="F12" s="357">
        <v>0.13100000000000001</v>
      </c>
      <c r="G12" s="357">
        <v>0.14899999999999999</v>
      </c>
      <c r="H12" s="790" t="s">
        <v>481</v>
      </c>
      <c r="I12" s="790"/>
      <c r="J12" s="790"/>
    </row>
    <row r="14" spans="1:13" x14ac:dyDescent="0.25">
      <c r="A14" s="268" t="s">
        <v>81</v>
      </c>
    </row>
    <row r="15" spans="1:13" x14ac:dyDescent="0.25">
      <c r="A15" s="268" t="s">
        <v>136</v>
      </c>
    </row>
    <row r="16" spans="1:13" x14ac:dyDescent="0.25">
      <c r="A16" s="268" t="s">
        <v>137</v>
      </c>
    </row>
    <row r="17" spans="1:3" x14ac:dyDescent="0.25">
      <c r="A17" s="268" t="s">
        <v>482</v>
      </c>
    </row>
    <row r="18" spans="1:3" x14ac:dyDescent="0.25">
      <c r="A18" s="268" t="s">
        <v>244</v>
      </c>
    </row>
    <row r="19" spans="1:3" x14ac:dyDescent="0.25">
      <c r="A19" s="268" t="s">
        <v>296</v>
      </c>
    </row>
    <row r="20" spans="1:3" x14ac:dyDescent="0.25">
      <c r="A20" s="356"/>
    </row>
    <row r="21" spans="1:3" x14ac:dyDescent="0.25">
      <c r="A21" s="266" t="s">
        <v>272</v>
      </c>
    </row>
    <row r="22" spans="1:3" x14ac:dyDescent="0.25">
      <c r="A22" s="291" t="s">
        <v>271</v>
      </c>
    </row>
    <row r="23" spans="1:3" x14ac:dyDescent="0.25">
      <c r="A23" s="266" t="s">
        <v>273</v>
      </c>
    </row>
    <row r="24" spans="1:3" x14ac:dyDescent="0.25">
      <c r="A24" s="266" t="s">
        <v>278</v>
      </c>
    </row>
    <row r="25" spans="1:3" x14ac:dyDescent="0.25">
      <c r="A25" s="266" t="s">
        <v>54</v>
      </c>
    </row>
    <row r="26" spans="1:3" x14ac:dyDescent="0.25">
      <c r="A26" s="266"/>
    </row>
    <row r="27" spans="1:3" x14ac:dyDescent="0.25">
      <c r="A27" s="650" t="s">
        <v>423</v>
      </c>
      <c r="B27" s="650"/>
      <c r="C27" s="650"/>
    </row>
  </sheetData>
  <mergeCells count="14">
    <mergeCell ref="A27:C27"/>
    <mergeCell ref="C3:G3"/>
    <mergeCell ref="A4:B4"/>
    <mergeCell ref="A5:A6"/>
    <mergeCell ref="A7:B7"/>
    <mergeCell ref="A8:A10"/>
    <mergeCell ref="A12:B12"/>
    <mergeCell ref="H12:J12"/>
    <mergeCell ref="H8:J9"/>
    <mergeCell ref="A11:B11"/>
    <mergeCell ref="H4:J4"/>
    <mergeCell ref="H5:J6"/>
    <mergeCell ref="H7:J7"/>
    <mergeCell ref="H10:J10"/>
  </mergeCells>
  <hyperlinks>
    <hyperlink ref="A21" r:id="rId1"/>
    <hyperlink ref="A22" r:id="rId2"/>
    <hyperlink ref="A24" r:id="rId3" display="NHSGGC Schools Health and Well-being Survey 2014/15 - Glasgow City Report"/>
    <hyperlink ref="A25" r:id="rId4"/>
  </hyperlinks>
  <pageMargins left="0.70866141732283472" right="0.70866141732283472" top="0.74803149606299213" bottom="0.74803149606299213" header="0.31496062992125984" footer="0.31496062992125984"/>
  <pageSetup paperSize="9" scale="93"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67"/>
  <sheetViews>
    <sheetView showGridLines="0" zoomScaleNormal="100" workbookViewId="0"/>
  </sheetViews>
  <sheetFormatPr defaultRowHeight="15" x14ac:dyDescent="0.25"/>
  <cols>
    <col min="1" max="1" width="30.5703125" customWidth="1"/>
    <col min="2" max="2" width="10.140625" customWidth="1"/>
    <col min="3" max="7" width="10.5703125" customWidth="1"/>
  </cols>
  <sheetData>
    <row r="1" spans="1:9" x14ac:dyDescent="0.25">
      <c r="A1" s="120" t="s">
        <v>665</v>
      </c>
    </row>
    <row r="3" spans="1:9" x14ac:dyDescent="0.25">
      <c r="C3" s="725" t="s">
        <v>413</v>
      </c>
      <c r="D3" s="726"/>
      <c r="E3" s="726"/>
      <c r="F3" s="727"/>
      <c r="G3" s="111"/>
    </row>
    <row r="4" spans="1:9" x14ac:dyDescent="0.25">
      <c r="A4" s="652" t="s">
        <v>39</v>
      </c>
      <c r="B4" s="653"/>
      <c r="C4" s="330" t="s">
        <v>4</v>
      </c>
      <c r="D4" s="330" t="s">
        <v>5</v>
      </c>
      <c r="E4" s="330" t="s">
        <v>6</v>
      </c>
      <c r="F4" s="330" t="s">
        <v>1</v>
      </c>
      <c r="G4" s="800" t="s">
        <v>88</v>
      </c>
      <c r="H4" s="801"/>
      <c r="I4" s="802"/>
    </row>
    <row r="5" spans="1:9" ht="39.950000000000003" customHeight="1" x14ac:dyDescent="0.25">
      <c r="A5" s="807" t="s">
        <v>415</v>
      </c>
      <c r="B5" s="796"/>
      <c r="C5" s="365">
        <v>0.81799999999999995</v>
      </c>
      <c r="D5" s="365">
        <v>0.80300000000000005</v>
      </c>
      <c r="E5" s="365">
        <v>0.80200000000000005</v>
      </c>
      <c r="F5" s="509">
        <v>0.80700000000000005</v>
      </c>
      <c r="G5" s="803"/>
      <c r="H5" s="804"/>
      <c r="I5" s="805"/>
    </row>
    <row r="6" spans="1:9" ht="30" customHeight="1" x14ac:dyDescent="0.25">
      <c r="A6" s="794" t="s">
        <v>416</v>
      </c>
      <c r="B6" s="366" t="s">
        <v>95</v>
      </c>
      <c r="C6" s="367">
        <v>0.81</v>
      </c>
      <c r="D6" s="367">
        <v>0.76</v>
      </c>
      <c r="E6" s="367">
        <v>0.78</v>
      </c>
      <c r="F6" s="510">
        <v>0.78</v>
      </c>
      <c r="G6" s="794" t="s">
        <v>483</v>
      </c>
      <c r="H6" s="795"/>
      <c r="I6" s="796"/>
    </row>
    <row r="7" spans="1:9" ht="30" customHeight="1" x14ac:dyDescent="0.25">
      <c r="A7" s="797"/>
      <c r="B7" s="368" t="s">
        <v>96</v>
      </c>
      <c r="C7" s="369">
        <v>0.82599999999999996</v>
      </c>
      <c r="D7" s="369">
        <v>0.78400000000000003</v>
      </c>
      <c r="E7" s="369">
        <v>0.8</v>
      </c>
      <c r="F7" s="511">
        <v>0.80400000000000005</v>
      </c>
      <c r="G7" s="797"/>
      <c r="H7" s="798"/>
      <c r="I7" s="799"/>
    </row>
    <row r="8" spans="1:9" ht="14.1" customHeight="1" x14ac:dyDescent="0.25">
      <c r="A8" s="370"/>
      <c r="B8" s="370"/>
      <c r="C8" s="371"/>
      <c r="D8" s="371"/>
      <c r="E8" s="371"/>
      <c r="F8" s="371"/>
      <c r="G8" s="371"/>
      <c r="H8" s="372"/>
      <c r="I8" s="372"/>
    </row>
    <row r="9" spans="1:9" x14ac:dyDescent="0.25">
      <c r="A9" s="268" t="s">
        <v>81</v>
      </c>
    </row>
    <row r="10" spans="1:9" s="1" customFormat="1" x14ac:dyDescent="0.25">
      <c r="A10" s="268" t="s">
        <v>136</v>
      </c>
    </row>
    <row r="11" spans="1:9" s="1" customFormat="1" x14ac:dyDescent="0.25">
      <c r="A11" s="268" t="s">
        <v>414</v>
      </c>
    </row>
    <row r="12" spans="1:9" s="1" customFormat="1" x14ac:dyDescent="0.25">
      <c r="A12" s="268"/>
    </row>
    <row r="13" spans="1:9" s="1" customFormat="1" x14ac:dyDescent="0.25">
      <c r="A13" s="266" t="s">
        <v>272</v>
      </c>
    </row>
    <row r="14" spans="1:9" x14ac:dyDescent="0.25">
      <c r="A14" s="266" t="s">
        <v>275</v>
      </c>
    </row>
    <row r="15" spans="1:9" x14ac:dyDescent="0.25">
      <c r="A15" s="266"/>
    </row>
    <row r="16" spans="1:9" x14ac:dyDescent="0.25">
      <c r="A16" s="650" t="s">
        <v>423</v>
      </c>
      <c r="B16" s="650"/>
      <c r="C16" s="650"/>
    </row>
    <row r="17" spans="1:8" x14ac:dyDescent="0.25">
      <c r="A17" s="467"/>
      <c r="B17" s="467"/>
      <c r="C17" s="467"/>
    </row>
    <row r="18" spans="1:8" x14ac:dyDescent="0.25">
      <c r="A18" s="467"/>
      <c r="B18" s="467"/>
      <c r="C18" s="467"/>
    </row>
    <row r="19" spans="1:8" x14ac:dyDescent="0.25">
      <c r="A19" s="120" t="s">
        <v>666</v>
      </c>
    </row>
    <row r="21" spans="1:8" x14ac:dyDescent="0.25">
      <c r="A21" s="708" t="s">
        <v>39</v>
      </c>
      <c r="B21" s="747"/>
      <c r="C21" s="747"/>
      <c r="D21" s="747"/>
      <c r="E21" s="748"/>
      <c r="F21" s="331" t="s">
        <v>1</v>
      </c>
      <c r="G21" s="512"/>
      <c r="H21" s="374"/>
    </row>
    <row r="22" spans="1:8" ht="20.100000000000001" customHeight="1" x14ac:dyDescent="0.25">
      <c r="A22" s="808" t="s">
        <v>620</v>
      </c>
      <c r="B22" s="809"/>
      <c r="C22" s="809"/>
      <c r="D22" s="809"/>
      <c r="E22" s="810"/>
      <c r="F22" s="357">
        <v>0.28000000000000003</v>
      </c>
      <c r="G22" s="371"/>
      <c r="H22" s="375"/>
    </row>
    <row r="24" spans="1:8" x14ac:dyDescent="0.25">
      <c r="A24" s="268" t="s">
        <v>81</v>
      </c>
    </row>
    <row r="25" spans="1:8" x14ac:dyDescent="0.25">
      <c r="A25" s="268" t="s">
        <v>52</v>
      </c>
    </row>
    <row r="26" spans="1:8" x14ac:dyDescent="0.25">
      <c r="A26" s="373"/>
    </row>
    <row r="27" spans="1:8" x14ac:dyDescent="0.25">
      <c r="A27" s="266" t="s">
        <v>272</v>
      </c>
    </row>
    <row r="28" spans="1:8" x14ac:dyDescent="0.25">
      <c r="A28" s="266"/>
    </row>
    <row r="29" spans="1:8" x14ac:dyDescent="0.25">
      <c r="A29" s="650" t="s">
        <v>423</v>
      </c>
      <c r="B29" s="650"/>
      <c r="C29" s="650"/>
    </row>
    <row r="32" spans="1:8" x14ac:dyDescent="0.25">
      <c r="A32" s="120" t="s">
        <v>667</v>
      </c>
    </row>
    <row r="33" spans="1:7" x14ac:dyDescent="0.25">
      <c r="A33" t="s">
        <v>412</v>
      </c>
    </row>
    <row r="34" spans="1:7" x14ac:dyDescent="0.25">
      <c r="C34" s="725" t="s">
        <v>181</v>
      </c>
      <c r="D34" s="726"/>
      <c r="E34" s="726"/>
      <c r="F34" s="726"/>
      <c r="G34" s="727"/>
    </row>
    <row r="35" spans="1:7" x14ac:dyDescent="0.25">
      <c r="A35" s="708" t="s">
        <v>39</v>
      </c>
      <c r="B35" s="748"/>
      <c r="C35" s="177" t="s">
        <v>4</v>
      </c>
      <c r="D35" s="177" t="s">
        <v>5</v>
      </c>
      <c r="E35" s="177" t="s">
        <v>6</v>
      </c>
      <c r="F35" s="177" t="s">
        <v>1</v>
      </c>
      <c r="G35" s="177" t="s">
        <v>30</v>
      </c>
    </row>
    <row r="36" spans="1:7" ht="39.950000000000003" customHeight="1" x14ac:dyDescent="0.25">
      <c r="A36" s="674" t="s">
        <v>410</v>
      </c>
      <c r="B36" s="675"/>
      <c r="C36" s="100">
        <v>34.1</v>
      </c>
      <c r="D36" s="100">
        <v>37.700000000000003</v>
      </c>
      <c r="E36" s="100">
        <v>28.4</v>
      </c>
      <c r="F36" s="100">
        <v>35.1</v>
      </c>
      <c r="G36" s="100">
        <v>31.4</v>
      </c>
    </row>
    <row r="38" spans="1:7" x14ac:dyDescent="0.25">
      <c r="A38" s="268" t="s">
        <v>81</v>
      </c>
    </row>
    <row r="39" spans="1:7" x14ac:dyDescent="0.25">
      <c r="A39" s="268" t="s">
        <v>411</v>
      </c>
    </row>
    <row r="40" spans="1:7" x14ac:dyDescent="0.25">
      <c r="A40" s="53"/>
    </row>
    <row r="41" spans="1:7" x14ac:dyDescent="0.25">
      <c r="A41" s="266" t="s">
        <v>273</v>
      </c>
    </row>
    <row r="42" spans="1:7" x14ac:dyDescent="0.25">
      <c r="A42" s="266"/>
    </row>
    <row r="43" spans="1:7" x14ac:dyDescent="0.25">
      <c r="A43" s="650" t="s">
        <v>423</v>
      </c>
      <c r="B43" s="650"/>
      <c r="C43" s="650"/>
    </row>
    <row r="46" spans="1:7" x14ac:dyDescent="0.25">
      <c r="A46" s="120" t="s">
        <v>702</v>
      </c>
    </row>
    <row r="48" spans="1:7" x14ac:dyDescent="0.25">
      <c r="A48" s="708" t="s">
        <v>39</v>
      </c>
      <c r="B48" s="747"/>
      <c r="C48" s="747"/>
      <c r="D48" s="747"/>
      <c r="E48" s="748"/>
      <c r="F48" s="331" t="s">
        <v>1</v>
      </c>
    </row>
    <row r="49" spans="1:6" ht="20.100000000000001" customHeight="1" x14ac:dyDescent="0.25">
      <c r="A49" s="710" t="s">
        <v>621</v>
      </c>
      <c r="B49" s="811"/>
      <c r="C49" s="811"/>
      <c r="D49" s="811"/>
      <c r="E49" s="718"/>
      <c r="F49" s="357">
        <v>0.22</v>
      </c>
    </row>
    <row r="50" spans="1:6" ht="20.100000000000001" customHeight="1" x14ac:dyDescent="0.25">
      <c r="A50" s="710" t="s">
        <v>622</v>
      </c>
      <c r="B50" s="811"/>
      <c r="C50" s="811"/>
      <c r="D50" s="811"/>
      <c r="E50" s="719"/>
      <c r="F50" s="365">
        <v>0.26</v>
      </c>
    </row>
    <row r="51" spans="1:6" ht="20.100000000000001" customHeight="1" x14ac:dyDescent="0.25">
      <c r="A51" s="711" t="s">
        <v>625</v>
      </c>
      <c r="B51" s="728"/>
      <c r="C51" s="728"/>
      <c r="D51" s="728"/>
      <c r="E51" s="321" t="s">
        <v>623</v>
      </c>
      <c r="F51" s="365">
        <v>0.43</v>
      </c>
    </row>
    <row r="52" spans="1:6" ht="20.100000000000001" customHeight="1" x14ac:dyDescent="0.25">
      <c r="A52" s="713"/>
      <c r="B52" s="806"/>
      <c r="C52" s="806"/>
      <c r="D52" s="806"/>
      <c r="E52" s="593" t="s">
        <v>624</v>
      </c>
      <c r="F52" s="369">
        <v>0.25</v>
      </c>
    </row>
    <row r="54" spans="1:6" x14ac:dyDescent="0.25">
      <c r="A54" s="268" t="s">
        <v>81</v>
      </c>
    </row>
    <row r="55" spans="1:6" x14ac:dyDescent="0.25">
      <c r="A55" s="268" t="s">
        <v>52</v>
      </c>
    </row>
    <row r="56" spans="1:6" x14ac:dyDescent="0.25">
      <c r="A56" s="373"/>
    </row>
    <row r="57" spans="1:6" x14ac:dyDescent="0.25">
      <c r="A57" s="266" t="s">
        <v>272</v>
      </c>
    </row>
    <row r="58" spans="1:6" x14ac:dyDescent="0.25">
      <c r="A58" s="266"/>
    </row>
    <row r="59" spans="1:6" x14ac:dyDescent="0.25">
      <c r="A59" s="650" t="s">
        <v>423</v>
      </c>
      <c r="B59" s="650"/>
      <c r="C59" s="650"/>
    </row>
    <row r="64" spans="1:6" x14ac:dyDescent="0.25">
      <c r="A64" s="120"/>
    </row>
    <row r="65" spans="1:1" x14ac:dyDescent="0.25">
      <c r="A65" s="120"/>
    </row>
    <row r="66" spans="1:1" x14ac:dyDescent="0.25">
      <c r="A66" s="120"/>
    </row>
    <row r="67" spans="1:1" x14ac:dyDescent="0.25">
      <c r="A67" s="120"/>
    </row>
  </sheetData>
  <mergeCells count="20">
    <mergeCell ref="A59:C59"/>
    <mergeCell ref="A51:D52"/>
    <mergeCell ref="A43:C43"/>
    <mergeCell ref="A4:B4"/>
    <mergeCell ref="A5:B5"/>
    <mergeCell ref="A35:B35"/>
    <mergeCell ref="A36:B36"/>
    <mergeCell ref="A6:A7"/>
    <mergeCell ref="A22:E22"/>
    <mergeCell ref="A21:E21"/>
    <mergeCell ref="A48:E48"/>
    <mergeCell ref="A49:E49"/>
    <mergeCell ref="A50:E50"/>
    <mergeCell ref="C3:F3"/>
    <mergeCell ref="G6:I7"/>
    <mergeCell ref="G4:I4"/>
    <mergeCell ref="G5:I5"/>
    <mergeCell ref="C34:G34"/>
    <mergeCell ref="A16:C16"/>
    <mergeCell ref="A29:C29"/>
  </mergeCells>
  <hyperlinks>
    <hyperlink ref="A13" r:id="rId1"/>
    <hyperlink ref="A27" r:id="rId2"/>
    <hyperlink ref="A14" r:id="rId3"/>
    <hyperlink ref="A57" r:id="rId4"/>
  </hyperlinks>
  <pageMargins left="0.70866141732283472" right="0.70866141732283472" top="0.74803149606299213" bottom="0.74803149606299213" header="0.31496062992125984" footer="0.31496062992125984"/>
  <pageSetup paperSize="9" fitToHeight="2"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42"/>
  <sheetViews>
    <sheetView showGridLines="0" topLeftCell="A13" zoomScaleNormal="100" workbookViewId="0">
      <selection activeCell="K27" sqref="K27"/>
    </sheetView>
  </sheetViews>
  <sheetFormatPr defaultRowHeight="15" x14ac:dyDescent="0.25"/>
  <cols>
    <col min="1" max="1" width="29.5703125" customWidth="1"/>
    <col min="2" max="2" width="8.85546875" customWidth="1"/>
    <col min="3" max="7" width="13.140625" customWidth="1"/>
  </cols>
  <sheetData>
    <row r="1" spans="1:7" x14ac:dyDescent="0.25">
      <c r="A1" s="120" t="s">
        <v>668</v>
      </c>
    </row>
    <row r="2" spans="1:7" x14ac:dyDescent="0.25">
      <c r="A2" s="49"/>
      <c r="B2" s="50"/>
      <c r="C2" s="14"/>
      <c r="D2" s="14"/>
      <c r="E2" s="16"/>
    </row>
    <row r="3" spans="1:7" x14ac:dyDescent="0.25">
      <c r="C3" s="725" t="s">
        <v>181</v>
      </c>
      <c r="D3" s="726"/>
      <c r="E3" s="726"/>
      <c r="F3" s="726"/>
      <c r="G3" s="727"/>
    </row>
    <row r="4" spans="1:7" x14ac:dyDescent="0.25">
      <c r="A4" s="652" t="s">
        <v>39</v>
      </c>
      <c r="B4" s="653"/>
      <c r="C4" s="178" t="s">
        <v>486</v>
      </c>
      <c r="D4" s="178" t="s">
        <v>487</v>
      </c>
      <c r="E4" s="178" t="s">
        <v>488</v>
      </c>
      <c r="F4" s="178" t="s">
        <v>489</v>
      </c>
      <c r="G4" s="177" t="s">
        <v>490</v>
      </c>
    </row>
    <row r="5" spans="1:7" ht="39.950000000000003" customHeight="1" x14ac:dyDescent="0.25">
      <c r="A5" s="737" t="s">
        <v>157</v>
      </c>
      <c r="B5" s="737"/>
      <c r="C5" s="6">
        <v>31.1</v>
      </c>
      <c r="D5" s="6">
        <v>20.9</v>
      </c>
      <c r="E5" s="6">
        <v>16.8</v>
      </c>
      <c r="F5" s="154">
        <v>23.2</v>
      </c>
      <c r="G5" s="154">
        <v>13.6</v>
      </c>
    </row>
    <row r="6" spans="1:7" ht="39.950000000000003" customHeight="1" x14ac:dyDescent="0.25">
      <c r="A6" s="674" t="s">
        <v>158</v>
      </c>
      <c r="B6" s="675"/>
      <c r="C6" s="6">
        <v>55.7</v>
      </c>
      <c r="D6" s="6">
        <v>44.6</v>
      </c>
      <c r="E6" s="6">
        <v>26.8</v>
      </c>
      <c r="F6" s="154">
        <v>41.8</v>
      </c>
      <c r="G6" s="154">
        <v>24</v>
      </c>
    </row>
    <row r="8" spans="1:7" x14ac:dyDescent="0.25">
      <c r="A8" s="268" t="s">
        <v>81</v>
      </c>
    </row>
    <row r="9" spans="1:7" x14ac:dyDescent="0.25">
      <c r="A9" s="268" t="s">
        <v>491</v>
      </c>
    </row>
    <row r="10" spans="1:7" x14ac:dyDescent="0.25">
      <c r="A10" s="268" t="s">
        <v>492</v>
      </c>
    </row>
    <row r="11" spans="1:7" x14ac:dyDescent="0.25">
      <c r="A11" s="268"/>
    </row>
    <row r="12" spans="1:7" x14ac:dyDescent="0.25">
      <c r="A12" s="266" t="s">
        <v>46</v>
      </c>
    </row>
    <row r="13" spans="1:7" x14ac:dyDescent="0.25">
      <c r="A13" s="266" t="s">
        <v>485</v>
      </c>
    </row>
    <row r="14" spans="1:7" x14ac:dyDescent="0.25">
      <c r="A14" s="266"/>
    </row>
    <row r="15" spans="1:7" x14ac:dyDescent="0.25">
      <c r="A15" s="650" t="s">
        <v>496</v>
      </c>
      <c r="B15" s="650"/>
      <c r="C15" s="650"/>
    </row>
    <row r="16" spans="1:7" x14ac:dyDescent="0.25">
      <c r="A16" s="482"/>
      <c r="B16" s="482"/>
      <c r="C16" s="482"/>
    </row>
    <row r="17" spans="1:7" x14ac:dyDescent="0.25">
      <c r="A17" s="48"/>
    </row>
    <row r="18" spans="1:7" x14ac:dyDescent="0.25">
      <c r="A18" s="120" t="s">
        <v>669</v>
      </c>
    </row>
    <row r="19" spans="1:7" x14ac:dyDescent="0.25">
      <c r="A19" s="120"/>
    </row>
    <row r="20" spans="1:7" x14ac:dyDescent="0.25">
      <c r="C20" s="725" t="s">
        <v>78</v>
      </c>
      <c r="D20" s="727"/>
      <c r="E20" s="111"/>
      <c r="F20" s="111"/>
    </row>
    <row r="21" spans="1:7" x14ac:dyDescent="0.25">
      <c r="A21" s="652" t="s">
        <v>39</v>
      </c>
      <c r="B21" s="653"/>
      <c r="C21" s="177" t="s">
        <v>1</v>
      </c>
      <c r="D21" s="177" t="s">
        <v>30</v>
      </c>
      <c r="E21" s="789" t="s">
        <v>88</v>
      </c>
      <c r="F21" s="789"/>
      <c r="G21" s="789"/>
    </row>
    <row r="22" spans="1:7" ht="50.1" customHeight="1" x14ac:dyDescent="0.25">
      <c r="A22" s="737" t="s">
        <v>159</v>
      </c>
      <c r="B22" s="737"/>
      <c r="C22" s="100">
        <v>20</v>
      </c>
      <c r="D22" s="100">
        <v>11.8</v>
      </c>
      <c r="E22" s="815"/>
      <c r="F22" s="816"/>
      <c r="G22" s="139"/>
    </row>
    <row r="23" spans="1:7" ht="50.1" customHeight="1" x14ac:dyDescent="0.25">
      <c r="A23" s="737" t="s">
        <v>160</v>
      </c>
      <c r="B23" s="737"/>
      <c r="C23" s="99">
        <v>9.5</v>
      </c>
      <c r="D23" s="100">
        <v>6.1</v>
      </c>
      <c r="E23" s="815"/>
      <c r="F23" s="816"/>
      <c r="G23" s="139"/>
    </row>
    <row r="24" spans="1:7" ht="39.950000000000003" customHeight="1" x14ac:dyDescent="0.25">
      <c r="A24" s="737" t="s">
        <v>161</v>
      </c>
      <c r="B24" s="185" t="s">
        <v>22</v>
      </c>
      <c r="C24" s="122">
        <v>0.12</v>
      </c>
      <c r="D24" s="187"/>
      <c r="E24" s="812" t="s">
        <v>494</v>
      </c>
      <c r="F24" s="813"/>
      <c r="G24" s="814"/>
    </row>
    <row r="25" spans="1:7" ht="39.950000000000003" customHeight="1" x14ac:dyDescent="0.25">
      <c r="A25" s="737"/>
      <c r="B25" s="185" t="s">
        <v>23</v>
      </c>
      <c r="C25" s="125">
        <v>0.15</v>
      </c>
      <c r="D25" s="188"/>
      <c r="E25" s="704" t="s">
        <v>495</v>
      </c>
      <c r="F25" s="734"/>
      <c r="G25" s="739"/>
    </row>
    <row r="26" spans="1:7" ht="39.950000000000003" customHeight="1" x14ac:dyDescent="0.25">
      <c r="A26" s="737"/>
      <c r="B26" s="186" t="s">
        <v>0</v>
      </c>
      <c r="C26" s="130">
        <v>0.14000000000000001</v>
      </c>
      <c r="D26" s="189"/>
      <c r="E26" s="705"/>
      <c r="F26" s="745"/>
      <c r="G26" s="746"/>
    </row>
    <row r="27" spans="1:7" ht="50.1" customHeight="1" x14ac:dyDescent="0.25">
      <c r="A27" s="737" t="s">
        <v>162</v>
      </c>
      <c r="B27" s="674"/>
      <c r="C27" s="25">
        <v>1950</v>
      </c>
      <c r="D27" s="7">
        <v>6795</v>
      </c>
      <c r="E27" s="138"/>
      <c r="F27" s="151"/>
      <c r="G27" s="139"/>
    </row>
    <row r="29" spans="1:7" x14ac:dyDescent="0.25">
      <c r="A29" s="268" t="s">
        <v>81</v>
      </c>
    </row>
    <row r="30" spans="1:7" x14ac:dyDescent="0.25">
      <c r="A30" s="268" t="s">
        <v>493</v>
      </c>
    </row>
    <row r="31" spans="1:7" x14ac:dyDescent="0.25">
      <c r="A31" s="268" t="s">
        <v>87</v>
      </c>
    </row>
    <row r="32" spans="1:7" x14ac:dyDescent="0.25">
      <c r="A32" s="268" t="s">
        <v>163</v>
      </c>
    </row>
    <row r="33" spans="1:3" x14ac:dyDescent="0.25">
      <c r="A33" s="268" t="s">
        <v>245</v>
      </c>
      <c r="B33" s="53"/>
    </row>
    <row r="34" spans="1:3" x14ac:dyDescent="0.25">
      <c r="A34" s="268" t="s">
        <v>241</v>
      </c>
      <c r="B34" s="53"/>
    </row>
    <row r="35" spans="1:3" x14ac:dyDescent="0.25">
      <c r="A35" s="19"/>
    </row>
    <row r="36" spans="1:3" x14ac:dyDescent="0.25">
      <c r="A36" s="266" t="s">
        <v>272</v>
      </c>
      <c r="B36" s="19"/>
    </row>
    <row r="37" spans="1:3" x14ac:dyDescent="0.25">
      <c r="A37" s="266" t="s">
        <v>273</v>
      </c>
    </row>
    <row r="38" spans="1:3" x14ac:dyDescent="0.25">
      <c r="A38" s="266" t="s">
        <v>60</v>
      </c>
    </row>
    <row r="39" spans="1:3" x14ac:dyDescent="0.25">
      <c r="A39" s="266" t="s">
        <v>47</v>
      </c>
    </row>
    <row r="40" spans="1:3" x14ac:dyDescent="0.25">
      <c r="A40" s="266" t="s">
        <v>278</v>
      </c>
    </row>
    <row r="42" spans="1:3" x14ac:dyDescent="0.25">
      <c r="A42" s="650" t="s">
        <v>423</v>
      </c>
      <c r="B42" s="650"/>
      <c r="C42" s="650"/>
    </row>
  </sheetData>
  <mergeCells count="17">
    <mergeCell ref="C3:G3"/>
    <mergeCell ref="A4:B4"/>
    <mergeCell ref="A5:B5"/>
    <mergeCell ref="A6:B6"/>
    <mergeCell ref="C20:D20"/>
    <mergeCell ref="A15:C15"/>
    <mergeCell ref="A23:B23"/>
    <mergeCell ref="E24:G24"/>
    <mergeCell ref="E25:G26"/>
    <mergeCell ref="E21:G21"/>
    <mergeCell ref="A42:C42"/>
    <mergeCell ref="A24:A26"/>
    <mergeCell ref="A27:B27"/>
    <mergeCell ref="A21:B21"/>
    <mergeCell ref="E22:F22"/>
    <mergeCell ref="E23:F23"/>
    <mergeCell ref="A22:B22"/>
  </mergeCells>
  <hyperlinks>
    <hyperlink ref="A12" r:id="rId1"/>
    <hyperlink ref="A38" r:id="rId2"/>
    <hyperlink ref="A39" r:id="rId3"/>
    <hyperlink ref="A36" r:id="rId4"/>
    <hyperlink ref="A40" r:id="rId5" display="NHSGGC Schools Health and Well-being Survey 2014/15 - Glasgow City Report"/>
    <hyperlink ref="A13" r:id="rId6" display="https://www.gov.scot/publications/childrens-social-work-statistics-scotland-2018-2019/"/>
  </hyperlinks>
  <pageMargins left="0.70866141732283472" right="0.70866141732283472" top="0.74803149606299213" bottom="0.74803149606299213" header="0.31496062992125984" footer="0.31496062992125984"/>
  <pageSetup paperSize="9" fitToHeight="2" orientation="landscape"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49"/>
  <sheetViews>
    <sheetView showGridLines="0" topLeftCell="A31" zoomScaleNormal="100" workbookViewId="0">
      <selection activeCell="Q79" sqref="Q79"/>
    </sheetView>
  </sheetViews>
  <sheetFormatPr defaultRowHeight="15" x14ac:dyDescent="0.25"/>
  <cols>
    <col min="1" max="1" width="30.5703125" customWidth="1"/>
    <col min="2" max="2" width="10.140625" customWidth="1"/>
    <col min="3" max="6" width="10.5703125" customWidth="1"/>
    <col min="7" max="9" width="8.140625" customWidth="1"/>
  </cols>
  <sheetData>
    <row r="1" spans="1:9" x14ac:dyDescent="0.25">
      <c r="A1" s="120" t="s">
        <v>670</v>
      </c>
    </row>
    <row r="2" spans="1:9" x14ac:dyDescent="0.25">
      <c r="A2" s="49"/>
      <c r="B2" s="50"/>
      <c r="C2" s="14"/>
      <c r="D2" s="14"/>
      <c r="E2" s="16"/>
    </row>
    <row r="3" spans="1:9" x14ac:dyDescent="0.25">
      <c r="C3" s="725" t="s">
        <v>185</v>
      </c>
      <c r="D3" s="726"/>
      <c r="E3" s="726"/>
      <c r="F3" s="727"/>
      <c r="G3" s="111"/>
    </row>
    <row r="4" spans="1:9" x14ac:dyDescent="0.25">
      <c r="A4" s="708" t="s">
        <v>39</v>
      </c>
      <c r="B4" s="748"/>
      <c r="C4" s="179" t="s">
        <v>4</v>
      </c>
      <c r="D4" s="179" t="s">
        <v>5</v>
      </c>
      <c r="E4" s="179" t="s">
        <v>6</v>
      </c>
      <c r="F4" s="179" t="s">
        <v>1</v>
      </c>
      <c r="G4" s="789" t="s">
        <v>88</v>
      </c>
      <c r="H4" s="789"/>
      <c r="I4" s="789"/>
    </row>
    <row r="5" spans="1:9" ht="30" customHeight="1" x14ac:dyDescent="0.25">
      <c r="A5" s="768" t="s">
        <v>246</v>
      </c>
      <c r="B5" s="80" t="s">
        <v>22</v>
      </c>
      <c r="C5" s="123"/>
      <c r="D5" s="123"/>
      <c r="E5" s="123"/>
      <c r="F5" s="122">
        <v>0.13</v>
      </c>
      <c r="G5" s="706" t="s">
        <v>497</v>
      </c>
      <c r="H5" s="740"/>
      <c r="I5" s="741"/>
    </row>
    <row r="6" spans="1:9" ht="30" customHeight="1" x14ac:dyDescent="0.25">
      <c r="A6" s="769"/>
      <c r="B6" s="81" t="s">
        <v>23</v>
      </c>
      <c r="C6" s="132"/>
      <c r="D6" s="132"/>
      <c r="E6" s="132"/>
      <c r="F6" s="125">
        <v>0.16</v>
      </c>
      <c r="G6" s="704"/>
      <c r="H6" s="734"/>
      <c r="I6" s="739"/>
    </row>
    <row r="7" spans="1:9" ht="30" customHeight="1" x14ac:dyDescent="0.25">
      <c r="A7" s="770"/>
      <c r="B7" s="145" t="s">
        <v>62</v>
      </c>
      <c r="C7" s="130">
        <v>0.11</v>
      </c>
      <c r="D7" s="130">
        <v>0.14599999999999999</v>
      </c>
      <c r="E7" s="130">
        <v>0.17199999999999999</v>
      </c>
      <c r="F7" s="130">
        <v>0.14399999999999999</v>
      </c>
      <c r="G7" s="705"/>
      <c r="H7" s="745"/>
      <c r="I7" s="746"/>
    </row>
    <row r="9" spans="1:9" x14ac:dyDescent="0.25">
      <c r="A9" s="268" t="s">
        <v>81</v>
      </c>
    </row>
    <row r="10" spans="1:9" x14ac:dyDescent="0.25">
      <c r="A10" s="268" t="s">
        <v>113</v>
      </c>
    </row>
    <row r="11" spans="1:9" x14ac:dyDescent="0.25">
      <c r="A11" s="268" t="s">
        <v>247</v>
      </c>
    </row>
    <row r="12" spans="1:9" x14ac:dyDescent="0.25">
      <c r="A12" s="266"/>
    </row>
    <row r="13" spans="1:9" x14ac:dyDescent="0.25">
      <c r="A13" s="291" t="s">
        <v>271</v>
      </c>
    </row>
    <row r="14" spans="1:9" x14ac:dyDescent="0.25">
      <c r="A14" s="266" t="s">
        <v>54</v>
      </c>
    </row>
    <row r="15" spans="1:9" x14ac:dyDescent="0.25">
      <c r="A15" s="266"/>
    </row>
    <row r="16" spans="1:9" x14ac:dyDescent="0.25">
      <c r="A16" s="650" t="s">
        <v>423</v>
      </c>
      <c r="B16" s="650"/>
      <c r="C16" s="650"/>
    </row>
    <row r="17" spans="1:7" x14ac:dyDescent="0.25">
      <c r="A17" s="482"/>
      <c r="B17" s="482"/>
      <c r="C17" s="482"/>
    </row>
    <row r="18" spans="1:7" x14ac:dyDescent="0.25">
      <c r="A18" s="482"/>
      <c r="B18" s="482"/>
      <c r="C18" s="482"/>
    </row>
    <row r="19" spans="1:7" x14ac:dyDescent="0.25">
      <c r="A19" s="120" t="s">
        <v>671</v>
      </c>
    </row>
    <row r="20" spans="1:7" x14ac:dyDescent="0.25">
      <c r="A20" s="120"/>
    </row>
    <row r="21" spans="1:7" x14ac:dyDescent="0.25">
      <c r="C21" s="725" t="s">
        <v>78</v>
      </c>
      <c r="D21" s="727"/>
    </row>
    <row r="22" spans="1:7" x14ac:dyDescent="0.25">
      <c r="A22" s="652" t="s">
        <v>39</v>
      </c>
      <c r="B22" s="653"/>
      <c r="C22" s="179" t="s">
        <v>1</v>
      </c>
      <c r="D22" s="179" t="s">
        <v>30</v>
      </c>
      <c r="E22" s="789" t="s">
        <v>88</v>
      </c>
      <c r="F22" s="789"/>
      <c r="G22" s="789"/>
    </row>
    <row r="23" spans="1:7" ht="39.950000000000003" customHeight="1" x14ac:dyDescent="0.25">
      <c r="A23" s="737" t="s">
        <v>167</v>
      </c>
      <c r="B23" s="737"/>
      <c r="C23" s="124">
        <v>0.42799999999999999</v>
      </c>
      <c r="D23" s="124">
        <v>0.35</v>
      </c>
      <c r="E23" s="138"/>
      <c r="F23" s="151"/>
      <c r="G23" s="139"/>
    </row>
    <row r="24" spans="1:7" ht="39.950000000000003" customHeight="1" x14ac:dyDescent="0.25">
      <c r="A24" s="737" t="s">
        <v>168</v>
      </c>
      <c r="B24" s="737"/>
      <c r="C24" s="7">
        <v>11344</v>
      </c>
      <c r="D24" s="7">
        <v>73841</v>
      </c>
      <c r="E24" s="674" t="s">
        <v>498</v>
      </c>
      <c r="F24" s="700"/>
      <c r="G24" s="675"/>
    </row>
    <row r="26" spans="1:7" x14ac:dyDescent="0.25">
      <c r="A26" s="268" t="s">
        <v>81</v>
      </c>
    </row>
    <row r="27" spans="1:7" x14ac:dyDescent="0.25">
      <c r="A27" s="268" t="s">
        <v>499</v>
      </c>
    </row>
    <row r="28" spans="1:7" x14ac:dyDescent="0.25">
      <c r="A28" s="268" t="s">
        <v>500</v>
      </c>
    </row>
    <row r="29" spans="1:7" x14ac:dyDescent="0.25">
      <c r="A29" s="285"/>
    </row>
    <row r="30" spans="1:7" x14ac:dyDescent="0.25">
      <c r="A30" s="266" t="s">
        <v>273</v>
      </c>
    </row>
    <row r="31" spans="1:7" x14ac:dyDescent="0.25">
      <c r="A31" s="266" t="s">
        <v>281</v>
      </c>
    </row>
    <row r="32" spans="1:7" x14ac:dyDescent="0.25">
      <c r="A32" s="19"/>
    </row>
    <row r="33" spans="1:7" x14ac:dyDescent="0.25">
      <c r="A33" s="650" t="s">
        <v>423</v>
      </c>
      <c r="B33" s="650"/>
      <c r="C33" s="650"/>
    </row>
    <row r="34" spans="1:7" x14ac:dyDescent="0.25">
      <c r="A34" s="482"/>
      <c r="B34" s="482"/>
      <c r="C34" s="482"/>
    </row>
    <row r="36" spans="1:7" x14ac:dyDescent="0.25">
      <c r="A36" s="120" t="s">
        <v>672</v>
      </c>
    </row>
    <row r="37" spans="1:7" x14ac:dyDescent="0.25">
      <c r="A37" s="120"/>
    </row>
    <row r="38" spans="1:7" x14ac:dyDescent="0.25">
      <c r="C38" s="725" t="s">
        <v>78</v>
      </c>
      <c r="D38" s="727"/>
    </row>
    <row r="39" spans="1:7" x14ac:dyDescent="0.25">
      <c r="A39" s="652" t="s">
        <v>39</v>
      </c>
      <c r="B39" s="653"/>
      <c r="C39" s="179" t="s">
        <v>1</v>
      </c>
      <c r="D39" s="179" t="s">
        <v>30</v>
      </c>
      <c r="E39" s="789" t="s">
        <v>88</v>
      </c>
      <c r="F39" s="789"/>
      <c r="G39" s="789"/>
    </row>
    <row r="40" spans="1:7" ht="39.950000000000003" customHeight="1" x14ac:dyDescent="0.25">
      <c r="A40" s="737" t="s">
        <v>164</v>
      </c>
      <c r="B40" s="737"/>
      <c r="C40" s="7">
        <v>4660</v>
      </c>
      <c r="D40" s="7">
        <v>29894</v>
      </c>
      <c r="E40" s="674" t="s">
        <v>170</v>
      </c>
      <c r="F40" s="700"/>
      <c r="G40" s="675"/>
    </row>
    <row r="41" spans="1:7" ht="39.950000000000003" customHeight="1" x14ac:dyDescent="0.25">
      <c r="A41" s="737" t="s">
        <v>165</v>
      </c>
      <c r="B41" s="737"/>
      <c r="C41" s="7">
        <v>2099</v>
      </c>
      <c r="D41" s="7">
        <v>14506</v>
      </c>
      <c r="E41" s="674" t="s">
        <v>171</v>
      </c>
      <c r="F41" s="700"/>
      <c r="G41" s="675"/>
    </row>
    <row r="42" spans="1:7" ht="39.950000000000003" customHeight="1" x14ac:dyDescent="0.25">
      <c r="A42" s="737" t="s">
        <v>166</v>
      </c>
      <c r="B42" s="737"/>
      <c r="C42" s="7">
        <v>2191</v>
      </c>
      <c r="D42" s="7">
        <v>10989</v>
      </c>
      <c r="E42" s="674" t="s">
        <v>172</v>
      </c>
      <c r="F42" s="700"/>
      <c r="G42" s="675"/>
    </row>
    <row r="44" spans="1:7" x14ac:dyDescent="0.25">
      <c r="A44" s="268" t="s">
        <v>81</v>
      </c>
    </row>
    <row r="45" spans="1:7" x14ac:dyDescent="0.25">
      <c r="A45" s="268" t="s">
        <v>169</v>
      </c>
    </row>
    <row r="46" spans="1:7" x14ac:dyDescent="0.25">
      <c r="A46" s="268"/>
    </row>
    <row r="47" spans="1:7" x14ac:dyDescent="0.25">
      <c r="A47" s="266" t="s">
        <v>60</v>
      </c>
    </row>
    <row r="48" spans="1:7" x14ac:dyDescent="0.25">
      <c r="A48" s="266"/>
    </row>
    <row r="49" spans="1:3" x14ac:dyDescent="0.25">
      <c r="A49" s="650" t="s">
        <v>423</v>
      </c>
      <c r="B49" s="650"/>
      <c r="C49" s="650"/>
    </row>
  </sheetData>
  <mergeCells count="23">
    <mergeCell ref="C38:D38"/>
    <mergeCell ref="A4:B4"/>
    <mergeCell ref="A5:A7"/>
    <mergeCell ref="C3:F3"/>
    <mergeCell ref="G4:I4"/>
    <mergeCell ref="G5:I7"/>
    <mergeCell ref="C21:D21"/>
    <mergeCell ref="A22:B22"/>
    <mergeCell ref="A23:B23"/>
    <mergeCell ref="A24:B24"/>
    <mergeCell ref="E22:G22"/>
    <mergeCell ref="E24:G24"/>
    <mergeCell ref="A16:C16"/>
    <mergeCell ref="A33:C33"/>
    <mergeCell ref="A49:C49"/>
    <mergeCell ref="A39:B39"/>
    <mergeCell ref="E39:G39"/>
    <mergeCell ref="A40:B40"/>
    <mergeCell ref="A41:B41"/>
    <mergeCell ref="A42:B42"/>
    <mergeCell ref="E40:G40"/>
    <mergeCell ref="E41:G41"/>
    <mergeCell ref="E42:G42"/>
  </mergeCells>
  <hyperlinks>
    <hyperlink ref="A31" r:id="rId1"/>
    <hyperlink ref="A47" r:id="rId2"/>
    <hyperlink ref="A13" r:id="rId3"/>
    <hyperlink ref="A14" r:id="rId4"/>
  </hyperlinks>
  <pageMargins left="0.70866141732283472" right="0.70866141732283472" top="0.74803149606299213" bottom="0.74803149606299213" header="0.31496062992125984" footer="0.31496062992125984"/>
  <pageSetup paperSize="9" fitToHeight="2" orientation="landscape" r:id="rId5"/>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31"/>
  <sheetViews>
    <sheetView showGridLines="0" zoomScaleNormal="100" workbookViewId="0">
      <selection activeCell="Q79" sqref="Q79"/>
    </sheetView>
  </sheetViews>
  <sheetFormatPr defaultRowHeight="15" x14ac:dyDescent="0.25"/>
  <cols>
    <col min="1" max="1" width="23.5703125" customWidth="1"/>
    <col min="2" max="2" width="8.85546875" customWidth="1"/>
    <col min="3" max="6" width="10.5703125" customWidth="1"/>
    <col min="7" max="10" width="8.140625" customWidth="1"/>
  </cols>
  <sheetData>
    <row r="1" spans="1:10" x14ac:dyDescent="0.25">
      <c r="A1" s="120" t="s">
        <v>673</v>
      </c>
    </row>
    <row r="2" spans="1:10" x14ac:dyDescent="0.25">
      <c r="A2" s="49"/>
      <c r="B2" s="50"/>
      <c r="C2" s="14"/>
      <c r="D2" s="14"/>
      <c r="E2" s="16"/>
    </row>
    <row r="3" spans="1:10" x14ac:dyDescent="0.25">
      <c r="C3" s="725" t="s">
        <v>185</v>
      </c>
      <c r="D3" s="726"/>
      <c r="E3" s="726"/>
      <c r="F3" s="727"/>
      <c r="G3" s="111"/>
    </row>
    <row r="4" spans="1:10" ht="14.45" customHeight="1" x14ac:dyDescent="0.25">
      <c r="A4" s="652" t="s">
        <v>39</v>
      </c>
      <c r="B4" s="653"/>
      <c r="C4" s="190" t="s">
        <v>4</v>
      </c>
      <c r="D4" s="190" t="s">
        <v>5</v>
      </c>
      <c r="E4" s="190" t="s">
        <v>6</v>
      </c>
      <c r="F4" s="190" t="s">
        <v>1</v>
      </c>
      <c r="G4" s="690" t="s">
        <v>88</v>
      </c>
      <c r="H4" s="691"/>
      <c r="I4" s="691"/>
      <c r="J4" s="692"/>
    </row>
    <row r="5" spans="1:10" ht="30" customHeight="1" x14ac:dyDescent="0.25">
      <c r="A5" s="768" t="s">
        <v>156</v>
      </c>
      <c r="B5" s="158" t="s">
        <v>22</v>
      </c>
      <c r="C5" s="168"/>
      <c r="D5" s="123"/>
      <c r="E5" s="123"/>
      <c r="F5" s="121">
        <v>0.55000000000000004</v>
      </c>
      <c r="G5" s="147"/>
      <c r="H5" s="360"/>
      <c r="I5" s="242"/>
      <c r="J5" s="361"/>
    </row>
    <row r="6" spans="1:10" ht="30" customHeight="1" x14ac:dyDescent="0.25">
      <c r="A6" s="769"/>
      <c r="B6" s="163" t="s">
        <v>23</v>
      </c>
      <c r="C6" s="181"/>
      <c r="D6" s="132"/>
      <c r="E6" s="132"/>
      <c r="F6" s="358">
        <v>0.73</v>
      </c>
      <c r="G6" s="134"/>
      <c r="H6" s="252"/>
      <c r="I6" s="41"/>
      <c r="J6" s="362"/>
    </row>
    <row r="7" spans="1:10" ht="30" customHeight="1" x14ac:dyDescent="0.25">
      <c r="A7" s="770"/>
      <c r="B7" s="165" t="s">
        <v>0</v>
      </c>
      <c r="C7" s="182">
        <v>0.63</v>
      </c>
      <c r="D7" s="183">
        <v>0.67</v>
      </c>
      <c r="E7" s="183">
        <v>0.64</v>
      </c>
      <c r="F7" s="359">
        <v>0.65</v>
      </c>
      <c r="G7" s="136"/>
      <c r="H7" s="363"/>
      <c r="I7" s="244"/>
      <c r="J7" s="364"/>
    </row>
    <row r="8" spans="1:10" ht="39.950000000000003" customHeight="1" x14ac:dyDescent="0.25">
      <c r="A8" s="737" t="s">
        <v>404</v>
      </c>
      <c r="B8" s="737"/>
      <c r="C8" s="124">
        <v>0.25900000000000001</v>
      </c>
      <c r="D8" s="124">
        <v>0.26700000000000002</v>
      </c>
      <c r="E8" s="124">
        <v>0.255</v>
      </c>
      <c r="F8" s="124">
        <v>0.26</v>
      </c>
      <c r="G8" s="817" t="s">
        <v>384</v>
      </c>
      <c r="H8" s="817"/>
      <c r="I8" s="817"/>
      <c r="J8" s="817"/>
    </row>
    <row r="9" spans="1:10" ht="60" customHeight="1" x14ac:dyDescent="0.25">
      <c r="A9" s="674" t="s">
        <v>405</v>
      </c>
      <c r="B9" s="675"/>
      <c r="C9" s="124">
        <v>0.14699999999999999</v>
      </c>
      <c r="D9" s="124">
        <v>0.219</v>
      </c>
      <c r="E9" s="124">
        <v>0.22700000000000001</v>
      </c>
      <c r="F9" s="124">
        <v>0.2</v>
      </c>
      <c r="G9" s="818" t="s">
        <v>383</v>
      </c>
      <c r="H9" s="818"/>
      <c r="I9" s="818"/>
      <c r="J9" s="818"/>
    </row>
    <row r="10" spans="1:10" ht="20.100000000000001" hidden="1" customHeight="1" x14ac:dyDescent="0.25">
      <c r="A10" s="737" t="s">
        <v>175</v>
      </c>
      <c r="B10" s="199" t="s">
        <v>22</v>
      </c>
      <c r="C10" s="123"/>
      <c r="D10" s="123"/>
      <c r="E10" s="123"/>
      <c r="F10" s="122">
        <v>0.79</v>
      </c>
      <c r="G10" s="737" t="s">
        <v>178</v>
      </c>
      <c r="H10" s="737"/>
      <c r="I10" s="737"/>
      <c r="J10" s="737"/>
    </row>
    <row r="11" spans="1:10" ht="20.100000000000001" hidden="1" customHeight="1" x14ac:dyDescent="0.25">
      <c r="A11" s="737"/>
      <c r="B11" s="91" t="s">
        <v>23</v>
      </c>
      <c r="C11" s="132"/>
      <c r="D11" s="132"/>
      <c r="E11" s="132"/>
      <c r="F11" s="125">
        <v>0.85</v>
      </c>
      <c r="G11" s="737"/>
      <c r="H11" s="737"/>
      <c r="I11" s="737"/>
      <c r="J11" s="737"/>
    </row>
    <row r="12" spans="1:10" ht="20.100000000000001" hidden="1" customHeight="1" x14ac:dyDescent="0.25">
      <c r="A12" s="737"/>
      <c r="B12" s="297" t="s">
        <v>0</v>
      </c>
      <c r="C12" s="130">
        <v>0.85399999999999998</v>
      </c>
      <c r="D12" s="130">
        <v>0.77100000000000002</v>
      </c>
      <c r="E12" s="130">
        <v>0.85399999999999998</v>
      </c>
      <c r="F12" s="130">
        <v>0.82599999999999996</v>
      </c>
      <c r="G12" s="737"/>
      <c r="H12" s="737"/>
      <c r="I12" s="737"/>
      <c r="J12" s="737"/>
    </row>
    <row r="13" spans="1:10" ht="20.100000000000001" customHeight="1" x14ac:dyDescent="0.25">
      <c r="A13" s="737" t="s">
        <v>406</v>
      </c>
      <c r="B13" s="198" t="s">
        <v>22</v>
      </c>
      <c r="C13" s="123"/>
      <c r="D13" s="123"/>
      <c r="E13" s="123"/>
      <c r="F13" s="122">
        <v>0.7</v>
      </c>
      <c r="G13" s="737" t="s">
        <v>177</v>
      </c>
      <c r="H13" s="737"/>
      <c r="I13" s="737"/>
      <c r="J13" s="737"/>
    </row>
    <row r="14" spans="1:10" ht="20.100000000000001" customHeight="1" x14ac:dyDescent="0.25">
      <c r="A14" s="737"/>
      <c r="B14" s="198" t="s">
        <v>23</v>
      </c>
      <c r="C14" s="132"/>
      <c r="D14" s="132"/>
      <c r="E14" s="132"/>
      <c r="F14" s="125">
        <v>0.76</v>
      </c>
      <c r="G14" s="737"/>
      <c r="H14" s="737"/>
      <c r="I14" s="737"/>
      <c r="J14" s="737"/>
    </row>
    <row r="15" spans="1:10" ht="20.100000000000001" customHeight="1" x14ac:dyDescent="0.25">
      <c r="A15" s="737"/>
      <c r="B15" s="298" t="s">
        <v>0</v>
      </c>
      <c r="C15" s="130">
        <v>0.76700000000000002</v>
      </c>
      <c r="D15" s="130">
        <v>0.68400000000000005</v>
      </c>
      <c r="E15" s="130">
        <v>0.7</v>
      </c>
      <c r="F15" s="130">
        <v>0.72899999999999998</v>
      </c>
      <c r="G15" s="737"/>
      <c r="H15" s="737"/>
      <c r="I15" s="737"/>
      <c r="J15" s="737"/>
    </row>
    <row r="16" spans="1:10" ht="39.950000000000003" customHeight="1" x14ac:dyDescent="0.25">
      <c r="A16" s="737" t="s">
        <v>407</v>
      </c>
      <c r="B16" s="737"/>
      <c r="C16" s="132"/>
      <c r="D16" s="132"/>
      <c r="E16" s="132"/>
      <c r="F16" s="124">
        <v>0.83399999999999996</v>
      </c>
      <c r="G16" s="737" t="s">
        <v>318</v>
      </c>
      <c r="H16" s="737"/>
      <c r="I16" s="737"/>
      <c r="J16" s="737"/>
    </row>
    <row r="17" spans="1:10" ht="39.950000000000003" customHeight="1" x14ac:dyDescent="0.25">
      <c r="A17" s="737" t="s">
        <v>408</v>
      </c>
      <c r="B17" s="737"/>
      <c r="C17" s="124">
        <v>0.11700000000000001</v>
      </c>
      <c r="D17" s="124">
        <v>0.186</v>
      </c>
      <c r="E17" s="124">
        <v>0.15</v>
      </c>
      <c r="F17" s="124">
        <v>0.152</v>
      </c>
      <c r="G17" s="737" t="s">
        <v>176</v>
      </c>
      <c r="H17" s="737"/>
      <c r="I17" s="737"/>
      <c r="J17" s="737"/>
    </row>
    <row r="18" spans="1:10" ht="20.100000000000001" customHeight="1" x14ac:dyDescent="0.25">
      <c r="A18" s="737" t="s">
        <v>409</v>
      </c>
      <c r="B18" s="199" t="s">
        <v>22</v>
      </c>
      <c r="C18" s="125"/>
      <c r="D18" s="125"/>
      <c r="E18" s="125"/>
      <c r="F18" s="122">
        <v>0.17</v>
      </c>
      <c r="G18" s="737" t="s">
        <v>179</v>
      </c>
      <c r="H18" s="737"/>
      <c r="I18" s="737"/>
      <c r="J18" s="737"/>
    </row>
    <row r="19" spans="1:10" ht="20.100000000000001" customHeight="1" x14ac:dyDescent="0.25">
      <c r="A19" s="737"/>
      <c r="B19" s="91" t="s">
        <v>23</v>
      </c>
      <c r="C19" s="125"/>
      <c r="D19" s="125"/>
      <c r="E19" s="125"/>
      <c r="F19" s="125">
        <v>0.21</v>
      </c>
      <c r="G19" s="737"/>
      <c r="H19" s="737"/>
      <c r="I19" s="737"/>
      <c r="J19" s="737"/>
    </row>
    <row r="20" spans="1:10" ht="20.100000000000001" customHeight="1" x14ac:dyDescent="0.25">
      <c r="A20" s="737"/>
      <c r="B20" s="297" t="s">
        <v>0</v>
      </c>
      <c r="C20" s="130">
        <v>0.153</v>
      </c>
      <c r="D20" s="130">
        <v>0.24399999999999999</v>
      </c>
      <c r="E20" s="130">
        <v>0.184</v>
      </c>
      <c r="F20" s="130">
        <v>0.19500000000000001</v>
      </c>
      <c r="G20" s="737"/>
      <c r="H20" s="737"/>
      <c r="I20" s="737"/>
      <c r="J20" s="737"/>
    </row>
    <row r="22" spans="1:10" x14ac:dyDescent="0.25">
      <c r="A22" s="268" t="s">
        <v>81</v>
      </c>
    </row>
    <row r="23" spans="1:10" x14ac:dyDescent="0.25">
      <c r="A23" s="268" t="s">
        <v>136</v>
      </c>
    </row>
    <row r="24" spans="1:10" x14ac:dyDescent="0.25">
      <c r="A24" s="268" t="s">
        <v>137</v>
      </c>
    </row>
    <row r="25" spans="1:10" x14ac:dyDescent="0.25">
      <c r="A25" s="268" t="s">
        <v>403</v>
      </c>
    </row>
    <row r="26" spans="1:10" x14ac:dyDescent="0.25">
      <c r="A26" s="268"/>
    </row>
    <row r="27" spans="1:10" x14ac:dyDescent="0.25">
      <c r="A27" s="266" t="s">
        <v>272</v>
      </c>
    </row>
    <row r="28" spans="1:10" x14ac:dyDescent="0.25">
      <c r="A28" s="291" t="s">
        <v>271</v>
      </c>
    </row>
    <row r="29" spans="1:10" x14ac:dyDescent="0.25">
      <c r="A29" s="266" t="s">
        <v>307</v>
      </c>
    </row>
    <row r="31" spans="1:10" x14ac:dyDescent="0.25">
      <c r="A31" s="650" t="s">
        <v>423</v>
      </c>
      <c r="B31" s="650"/>
      <c r="C31" s="650"/>
    </row>
  </sheetData>
  <mergeCells count="19">
    <mergeCell ref="A9:B9"/>
    <mergeCell ref="A10:A12"/>
    <mergeCell ref="A13:A15"/>
    <mergeCell ref="G9:J9"/>
    <mergeCell ref="G10:J12"/>
    <mergeCell ref="G13:J15"/>
    <mergeCell ref="C3:F3"/>
    <mergeCell ref="G4:J4"/>
    <mergeCell ref="G8:J8"/>
    <mergeCell ref="A4:B4"/>
    <mergeCell ref="A8:B8"/>
    <mergeCell ref="A5:A7"/>
    <mergeCell ref="A31:C31"/>
    <mergeCell ref="G16:J16"/>
    <mergeCell ref="G17:J17"/>
    <mergeCell ref="G18:J20"/>
    <mergeCell ref="A18:A20"/>
    <mergeCell ref="A16:B16"/>
    <mergeCell ref="A17:B17"/>
  </mergeCells>
  <hyperlinks>
    <hyperlink ref="A28" r:id="rId1"/>
    <hyperlink ref="A29" r:id="rId2"/>
    <hyperlink ref="A27" r:id="rId3"/>
  </hyperlinks>
  <pageMargins left="0.70866141732283472" right="0.70866141732283472" top="0.74803149606299213" bottom="0.74803149606299213" header="0.31496062992125984" footer="0.31496062992125984"/>
  <pageSetup paperSize="9" scale="83"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35"/>
  <sheetViews>
    <sheetView showGridLines="0" tabSelected="1" topLeftCell="A7" zoomScaleNormal="100" workbookViewId="0">
      <selection activeCell="G18" sqref="G18"/>
    </sheetView>
  </sheetViews>
  <sheetFormatPr defaultRowHeight="15" x14ac:dyDescent="0.25"/>
  <cols>
    <col min="1" max="1" width="14.85546875" customWidth="1"/>
    <col min="2" max="14" width="9.7109375" customWidth="1"/>
  </cols>
  <sheetData>
    <row r="1" spans="1:14" x14ac:dyDescent="0.25">
      <c r="A1" s="117" t="s">
        <v>674</v>
      </c>
      <c r="B1" s="117"/>
      <c r="C1" s="117"/>
      <c r="D1" s="117"/>
      <c r="E1" s="117"/>
      <c r="F1" s="117"/>
      <c r="G1" s="118"/>
      <c r="H1" s="117"/>
      <c r="I1" s="117"/>
      <c r="J1" s="117"/>
      <c r="K1" s="119"/>
      <c r="L1" s="119"/>
      <c r="M1" s="119"/>
      <c r="N1" s="119"/>
    </row>
    <row r="2" spans="1:14" x14ac:dyDescent="0.25">
      <c r="A2" s="18"/>
      <c r="B2" s="18"/>
      <c r="C2" s="18"/>
      <c r="D2" s="18"/>
      <c r="E2" s="18"/>
      <c r="F2" s="18"/>
      <c r="G2" s="38"/>
      <c r="H2" s="18"/>
      <c r="I2" s="18"/>
      <c r="J2" s="18"/>
    </row>
    <row r="3" spans="1:14" x14ac:dyDescent="0.25">
      <c r="B3" s="649" t="s">
        <v>181</v>
      </c>
      <c r="C3" s="649"/>
      <c r="D3" s="649"/>
      <c r="E3" s="649"/>
      <c r="F3" s="649"/>
      <c r="G3" s="649"/>
      <c r="H3" s="649"/>
      <c r="I3" s="649"/>
      <c r="J3" s="649"/>
      <c r="K3" s="649"/>
      <c r="L3" s="649"/>
      <c r="M3" s="649"/>
      <c r="N3" s="649"/>
    </row>
    <row r="4" spans="1:14" x14ac:dyDescent="0.25">
      <c r="A4" s="647" t="s">
        <v>187</v>
      </c>
      <c r="B4" s="649" t="s">
        <v>4</v>
      </c>
      <c r="C4" s="649"/>
      <c r="D4" s="649"/>
      <c r="E4" s="649" t="s">
        <v>5</v>
      </c>
      <c r="F4" s="649"/>
      <c r="G4" s="649"/>
      <c r="H4" s="649" t="s">
        <v>6</v>
      </c>
      <c r="I4" s="649"/>
      <c r="J4" s="649"/>
      <c r="K4" s="649" t="s">
        <v>1</v>
      </c>
      <c r="L4" s="649"/>
      <c r="M4" s="649" t="s">
        <v>30</v>
      </c>
      <c r="N4" s="649"/>
    </row>
    <row r="5" spans="1:14" ht="38.25" x14ac:dyDescent="0.25">
      <c r="A5" s="648"/>
      <c r="B5" s="468" t="s">
        <v>2</v>
      </c>
      <c r="C5" s="472" t="s">
        <v>190</v>
      </c>
      <c r="D5" s="472" t="s">
        <v>191</v>
      </c>
      <c r="E5" s="468" t="s">
        <v>2</v>
      </c>
      <c r="F5" s="472" t="s">
        <v>190</v>
      </c>
      <c r="G5" s="472" t="s">
        <v>191</v>
      </c>
      <c r="H5" s="468" t="s">
        <v>2</v>
      </c>
      <c r="I5" s="472" t="s">
        <v>190</v>
      </c>
      <c r="J5" s="472" t="s">
        <v>191</v>
      </c>
      <c r="K5" s="468" t="s">
        <v>2</v>
      </c>
      <c r="L5" s="472" t="s">
        <v>190</v>
      </c>
      <c r="M5" s="468" t="s">
        <v>2</v>
      </c>
      <c r="N5" s="468" t="s">
        <v>3</v>
      </c>
    </row>
    <row r="6" spans="1:14" ht="39.950000000000003" customHeight="1" x14ac:dyDescent="0.25">
      <c r="A6" s="471" t="s">
        <v>395</v>
      </c>
      <c r="B6" s="346">
        <v>128</v>
      </c>
      <c r="C6" s="347">
        <f>+B6/$B$7</f>
        <v>0.58447488584474883</v>
      </c>
      <c r="D6" s="347">
        <f>+B6/$K$6</f>
        <v>0.3775811209439528</v>
      </c>
      <c r="E6" s="346">
        <v>99</v>
      </c>
      <c r="F6" s="347">
        <f>+E6/$E$7</f>
        <v>0.39919354838709675</v>
      </c>
      <c r="G6" s="347">
        <f>+E6/$K$6</f>
        <v>0.29203539823008851</v>
      </c>
      <c r="H6" s="346">
        <v>112</v>
      </c>
      <c r="I6" s="347">
        <f>+H6/$H$7</f>
        <v>0.40143369175627241</v>
      </c>
      <c r="J6" s="347">
        <f>+H6/$K$6</f>
        <v>0.3303834808259587</v>
      </c>
      <c r="K6" s="346">
        <f>+H6+E6+B6</f>
        <v>339</v>
      </c>
      <c r="L6" s="347">
        <f>+K6/K7</f>
        <v>0.45442359249329761</v>
      </c>
      <c r="M6" s="346">
        <v>1395</v>
      </c>
      <c r="N6" s="347">
        <f>+M6/$M$7</f>
        <v>0.19997133027522937</v>
      </c>
    </row>
    <row r="7" spans="1:14" ht="39.950000000000003" customHeight="1" x14ac:dyDescent="0.25">
      <c r="A7" s="23" t="s">
        <v>279</v>
      </c>
      <c r="B7" s="348">
        <v>219</v>
      </c>
      <c r="C7" s="349">
        <f>+B7/$B$7</f>
        <v>1</v>
      </c>
      <c r="D7" s="349">
        <f>+B7/$K$7</f>
        <v>0.29356568364611257</v>
      </c>
      <c r="E7" s="348">
        <v>248</v>
      </c>
      <c r="F7" s="349">
        <f>+E7/$E$7</f>
        <v>1</v>
      </c>
      <c r="G7" s="349">
        <f>+E7/$K$7</f>
        <v>0.33243967828418231</v>
      </c>
      <c r="H7" s="348">
        <v>279</v>
      </c>
      <c r="I7" s="349">
        <f>+H7/$H$7</f>
        <v>1</v>
      </c>
      <c r="J7" s="349">
        <f>+H7/$K$7</f>
        <v>0.37399463806970512</v>
      </c>
      <c r="K7" s="348">
        <f>+H7+E7+B7</f>
        <v>746</v>
      </c>
      <c r="L7" s="349">
        <f>+K7/$K$7</f>
        <v>1</v>
      </c>
      <c r="M7" s="348">
        <v>6976</v>
      </c>
      <c r="N7" s="349">
        <f>+M7/$M$7</f>
        <v>1</v>
      </c>
    </row>
    <row r="9" spans="1:14" ht="14.45" customHeight="1" x14ac:dyDescent="0.25">
      <c r="A9" s="212" t="s">
        <v>188</v>
      </c>
      <c r="B9" s="486" t="s">
        <v>189</v>
      </c>
      <c r="C9" s="486"/>
      <c r="D9" s="486"/>
      <c r="E9" s="486"/>
      <c r="F9" s="486"/>
      <c r="G9" s="486"/>
      <c r="H9" s="486"/>
      <c r="I9" s="486"/>
      <c r="J9" s="486"/>
      <c r="K9" s="486"/>
      <c r="L9" s="486"/>
      <c r="M9" s="486"/>
      <c r="N9" s="486"/>
    </row>
    <row r="10" spans="1:14" x14ac:dyDescent="0.25">
      <c r="B10" s="486"/>
      <c r="C10" s="486"/>
      <c r="D10" s="486"/>
      <c r="E10" s="486"/>
      <c r="F10" s="486"/>
      <c r="G10" s="486"/>
      <c r="H10" s="486"/>
      <c r="I10" s="486"/>
      <c r="J10" s="486"/>
      <c r="K10" s="486"/>
      <c r="L10" s="486"/>
      <c r="M10" s="486"/>
      <c r="N10" s="486"/>
    </row>
    <row r="11" spans="1:14" x14ac:dyDescent="0.25">
      <c r="A11" s="262" t="s">
        <v>64</v>
      </c>
      <c r="B11" s="19"/>
      <c r="C11" s="19"/>
      <c r="M11" s="13" t="s">
        <v>394</v>
      </c>
    </row>
    <row r="12" spans="1:14" x14ac:dyDescent="0.25">
      <c r="A12" s="262" t="s">
        <v>771</v>
      </c>
      <c r="B12" s="19"/>
      <c r="C12" s="19"/>
    </row>
    <row r="13" spans="1:14" x14ac:dyDescent="0.25">
      <c r="A13" s="262"/>
      <c r="B13" s="19"/>
      <c r="C13" s="19"/>
    </row>
    <row r="14" spans="1:14" x14ac:dyDescent="0.25">
      <c r="A14" s="266" t="s">
        <v>393</v>
      </c>
      <c r="B14" s="19"/>
      <c r="C14" s="19"/>
    </row>
    <row r="15" spans="1:14" x14ac:dyDescent="0.25">
      <c r="A15" s="266"/>
      <c r="B15" s="19"/>
      <c r="C15" s="19"/>
    </row>
    <row r="16" spans="1:14" x14ac:dyDescent="0.25">
      <c r="A16" s="650" t="s">
        <v>772</v>
      </c>
      <c r="B16" s="650"/>
      <c r="C16" s="650"/>
    </row>
    <row r="17" spans="1:14" x14ac:dyDescent="0.25">
      <c r="A17" s="482"/>
      <c r="B17" s="482"/>
      <c r="C17" s="482"/>
    </row>
    <row r="19" spans="1:14" x14ac:dyDescent="0.25">
      <c r="A19" s="117" t="s">
        <v>675</v>
      </c>
      <c r="B19" s="117"/>
      <c r="C19" s="117"/>
      <c r="D19" s="117"/>
      <c r="E19" s="117"/>
      <c r="F19" s="117"/>
      <c r="G19" s="118"/>
      <c r="H19" s="117"/>
      <c r="I19" s="117"/>
      <c r="J19" s="117"/>
      <c r="K19" s="119"/>
      <c r="L19" s="119"/>
      <c r="M19" s="119"/>
      <c r="N19" s="119"/>
    </row>
    <row r="20" spans="1:14" x14ac:dyDescent="0.25">
      <c r="A20" s="18"/>
      <c r="B20" s="18"/>
      <c r="C20" s="18"/>
      <c r="D20" s="18"/>
      <c r="E20" s="18"/>
      <c r="F20" s="18"/>
      <c r="G20" s="38"/>
      <c r="H20" s="18"/>
      <c r="I20" s="18"/>
      <c r="J20" s="18"/>
    </row>
    <row r="21" spans="1:14" x14ac:dyDescent="0.25">
      <c r="B21" s="649" t="s">
        <v>396</v>
      </c>
      <c r="C21" s="649"/>
      <c r="D21" s="649"/>
      <c r="E21" s="649"/>
      <c r="F21" s="649"/>
      <c r="G21" s="649"/>
      <c r="H21" s="649"/>
      <c r="I21" s="649"/>
      <c r="J21" s="649"/>
      <c r="K21" s="649"/>
      <c r="L21" s="649"/>
      <c r="M21" s="649"/>
      <c r="N21" s="649"/>
    </row>
    <row r="22" spans="1:14" x14ac:dyDescent="0.25">
      <c r="A22" s="647" t="s">
        <v>72</v>
      </c>
      <c r="B22" s="649" t="s">
        <v>4</v>
      </c>
      <c r="C22" s="649"/>
      <c r="D22" s="649"/>
      <c r="E22" s="649" t="s">
        <v>5</v>
      </c>
      <c r="F22" s="649"/>
      <c r="G22" s="649"/>
      <c r="H22" s="649" t="s">
        <v>6</v>
      </c>
      <c r="I22" s="649"/>
      <c r="J22" s="649"/>
      <c r="K22" s="649" t="s">
        <v>1</v>
      </c>
      <c r="L22" s="649"/>
      <c r="M22" s="649" t="s">
        <v>30</v>
      </c>
      <c r="N22" s="649"/>
    </row>
    <row r="23" spans="1:14" ht="63.75" x14ac:dyDescent="0.25">
      <c r="A23" s="648"/>
      <c r="B23" s="191" t="s">
        <v>2</v>
      </c>
      <c r="C23" s="484" t="s">
        <v>501</v>
      </c>
      <c r="D23" s="472" t="s">
        <v>502</v>
      </c>
      <c r="E23" s="191" t="s">
        <v>2</v>
      </c>
      <c r="F23" s="484" t="s">
        <v>501</v>
      </c>
      <c r="G23" s="484" t="s">
        <v>502</v>
      </c>
      <c r="H23" s="468" t="s">
        <v>2</v>
      </c>
      <c r="I23" s="484" t="s">
        <v>501</v>
      </c>
      <c r="J23" s="484" t="s">
        <v>502</v>
      </c>
      <c r="K23" s="468" t="s">
        <v>2</v>
      </c>
      <c r="L23" s="484" t="s">
        <v>501</v>
      </c>
      <c r="M23" s="468" t="s">
        <v>2</v>
      </c>
      <c r="N23" s="484" t="s">
        <v>501</v>
      </c>
    </row>
    <row r="24" spans="1:14" ht="24.95" customHeight="1" x14ac:dyDescent="0.25">
      <c r="A24" s="29" t="s">
        <v>69</v>
      </c>
      <c r="B24" s="350">
        <v>21639</v>
      </c>
      <c r="C24" s="487">
        <f>+B24/'1. popn by locality + ageband'!B6</f>
        <v>0.63948814941781429</v>
      </c>
      <c r="D24" s="488">
        <f>+B24/$K$24</f>
        <v>0.3813846099615778</v>
      </c>
      <c r="E24" s="350">
        <v>15843</v>
      </c>
      <c r="F24" s="487">
        <f>+E24/'1. popn by locality + ageband'!D6</f>
        <v>0.47463974355133465</v>
      </c>
      <c r="G24" s="305">
        <f>+E24/$K$24</f>
        <v>0.27923085057633334</v>
      </c>
      <c r="H24" s="350">
        <v>19256</v>
      </c>
      <c r="I24" s="305">
        <f>+H24/'1. popn by locality + ageband'!F6</f>
        <v>0.43819406517385762</v>
      </c>
      <c r="J24" s="305">
        <f>+H24/$K$24</f>
        <v>0.33938453946208891</v>
      </c>
      <c r="K24" s="350">
        <f>+H24+E24+B24</f>
        <v>56738</v>
      </c>
      <c r="L24" s="305">
        <f>+K24/'1. popn by locality + ageband'!H6</f>
        <v>0.51041282464173587</v>
      </c>
      <c r="M24" s="350">
        <v>219449</v>
      </c>
      <c r="N24" s="305">
        <f>+M24/'1. popn by locality + ageband'!J6</f>
        <v>0.21330620782699811</v>
      </c>
    </row>
    <row r="25" spans="1:14" ht="24.95" customHeight="1" x14ac:dyDescent="0.25">
      <c r="A25" s="30" t="s">
        <v>70</v>
      </c>
      <c r="B25" s="351">
        <v>66811</v>
      </c>
      <c r="C25" s="489">
        <f>+B25/'1. popn by locality + ageband'!B7</f>
        <v>0.56018949398398521</v>
      </c>
      <c r="D25" s="490">
        <f>+B25/$K$25</f>
        <v>0.36889328150536682</v>
      </c>
      <c r="E25" s="351">
        <v>55165</v>
      </c>
      <c r="F25" s="489">
        <f>+E25/'1. popn by locality + ageband'!D7</f>
        <v>0.34245895024366019</v>
      </c>
      <c r="G25" s="303">
        <f>+E25/$K$25</f>
        <v>0.30459052961703253</v>
      </c>
      <c r="H25" s="351">
        <v>59136</v>
      </c>
      <c r="I25" s="303">
        <f>+H25/'1. popn by locality + ageband'!F7</f>
        <v>0.39258069227398862</v>
      </c>
      <c r="J25" s="303">
        <f>+H25/$K$25</f>
        <v>0.32651618887760059</v>
      </c>
      <c r="K25" s="351">
        <f t="shared" ref="K25:K26" si="0">+H25+E25+B25</f>
        <v>181112</v>
      </c>
      <c r="L25" s="303">
        <f>+K25/'1. popn by locality + ageband'!H7</f>
        <v>0.42022905722718246</v>
      </c>
      <c r="M25" s="351">
        <v>642456</v>
      </c>
      <c r="N25" s="303">
        <f>+M25/'1. popn by locality + ageband'!J7</f>
        <v>0.18989663004243335</v>
      </c>
    </row>
    <row r="26" spans="1:14" ht="24.95" customHeight="1" x14ac:dyDescent="0.25">
      <c r="A26" s="31" t="s">
        <v>71</v>
      </c>
      <c r="B26" s="352">
        <v>15226</v>
      </c>
      <c r="C26" s="491">
        <f>+B26/'1. popn by locality + ageband'!B8</f>
        <v>0.60591348641012377</v>
      </c>
      <c r="D26" s="492">
        <f>+B26/$K$26</f>
        <v>0.38443670150987225</v>
      </c>
      <c r="E26" s="352">
        <v>11295</v>
      </c>
      <c r="F26" s="491">
        <f>+E26/'1. popn by locality + ageband'!D8</f>
        <v>0.41856586992773764</v>
      </c>
      <c r="G26" s="304">
        <f>+E26/$K$26</f>
        <v>0.28518406302075444</v>
      </c>
      <c r="H26" s="352">
        <v>13085</v>
      </c>
      <c r="I26" s="304">
        <f>+H26/'1. popn by locality + ageband'!F8</f>
        <v>0.40698578582314704</v>
      </c>
      <c r="J26" s="304">
        <f>+H26/$K$26</f>
        <v>0.33037923546937331</v>
      </c>
      <c r="K26" s="352">
        <f t="shared" si="0"/>
        <v>39606</v>
      </c>
      <c r="L26" s="303">
        <f>+K26/'1. popn by locality + ageband'!H8</f>
        <v>0.4700172076188216</v>
      </c>
      <c r="M26" s="352">
        <v>166761</v>
      </c>
      <c r="N26" s="303">
        <f>+M26/'1. popn by locality + ageband'!J8</f>
        <v>0.16251703027149031</v>
      </c>
    </row>
    <row r="27" spans="1:14" ht="24.95" customHeight="1" x14ac:dyDescent="0.25">
      <c r="A27" s="23" t="s">
        <v>65</v>
      </c>
      <c r="B27" s="355">
        <f>SUM(B24:B26)</f>
        <v>103676</v>
      </c>
      <c r="C27" s="349">
        <f>+B27/'1. popn by locality + ageband'!B9</f>
        <v>0.58169127878271021</v>
      </c>
      <c r="D27" s="349">
        <f>+B27/$K$27</f>
        <v>0.37366645522172887</v>
      </c>
      <c r="E27" s="355">
        <f>SUM(E24:E26)</f>
        <v>82303</v>
      </c>
      <c r="F27" s="349">
        <f>+E27/'1. popn by locality + ageband'!D9</f>
        <v>0.37165667941602809</v>
      </c>
      <c r="G27" s="349">
        <f>+E27/$K$27</f>
        <v>0.29663442131364975</v>
      </c>
      <c r="H27" s="348">
        <f>SUM(H24:H26)</f>
        <v>91477</v>
      </c>
      <c r="I27" s="349">
        <f>+H27/'1. popn by locality + ageband'!F9</f>
        <v>0.40346404738696856</v>
      </c>
      <c r="J27" s="349">
        <f>+H27/$K$27</f>
        <v>0.32969912346462144</v>
      </c>
      <c r="K27" s="348">
        <f>SUM(K24:K26)</f>
        <v>277456</v>
      </c>
      <c r="L27" s="349">
        <f>+K27/'1. popn by locality + ageband'!H9</f>
        <v>0.4429303491323574</v>
      </c>
      <c r="M27" s="348">
        <f>SUM(M24:M26)</f>
        <v>1028666</v>
      </c>
      <c r="N27" s="349">
        <f>+M27/'1. popn by locality + ageband'!J9</f>
        <v>0.18915908129677644</v>
      </c>
    </row>
    <row r="28" spans="1:14" x14ac:dyDescent="0.25">
      <c r="A28" s="4"/>
      <c r="B28" s="10"/>
      <c r="C28" s="10"/>
      <c r="D28" s="10"/>
      <c r="E28" s="10"/>
      <c r="F28" s="10"/>
      <c r="G28" s="10"/>
      <c r="H28" s="10"/>
      <c r="I28" s="10"/>
      <c r="J28" s="353"/>
      <c r="K28" s="354"/>
      <c r="L28" s="10"/>
      <c r="M28" s="10"/>
      <c r="N28" s="10"/>
    </row>
    <row r="29" spans="1:14" x14ac:dyDescent="0.25">
      <c r="A29" s="262" t="s">
        <v>64</v>
      </c>
      <c r="B29" s="262" t="s">
        <v>769</v>
      </c>
      <c r="C29" s="13"/>
      <c r="D29" s="14"/>
      <c r="E29" s="14"/>
      <c r="F29" s="14"/>
      <c r="G29" s="15"/>
      <c r="H29" s="13"/>
      <c r="I29" s="13"/>
      <c r="J29" s="16"/>
      <c r="M29" s="13" t="s">
        <v>394</v>
      </c>
    </row>
    <row r="30" spans="1:14" x14ac:dyDescent="0.25">
      <c r="A30" s="268" t="s">
        <v>76</v>
      </c>
      <c r="B30" s="268" t="s">
        <v>770</v>
      </c>
      <c r="C30" s="53"/>
      <c r="D30" s="14"/>
      <c r="E30" s="14"/>
      <c r="F30" s="14"/>
      <c r="G30" s="15"/>
      <c r="H30" s="13"/>
      <c r="I30" s="13"/>
      <c r="J30" s="16"/>
      <c r="M30" s="13"/>
    </row>
    <row r="31" spans="1:14" x14ac:dyDescent="0.25">
      <c r="A31" s="53"/>
      <c r="B31" s="53"/>
      <c r="C31" s="53"/>
      <c r="D31" s="14"/>
      <c r="E31" s="14"/>
      <c r="F31" s="14"/>
      <c r="G31" s="15"/>
      <c r="H31" s="13"/>
      <c r="I31" s="13"/>
      <c r="J31" s="16"/>
      <c r="M31" s="13"/>
    </row>
    <row r="32" spans="1:14" x14ac:dyDescent="0.25">
      <c r="A32" s="266" t="s">
        <v>180</v>
      </c>
      <c r="B32" s="17"/>
    </row>
    <row r="33" spans="1:14" x14ac:dyDescent="0.25">
      <c r="A33" s="266" t="s">
        <v>393</v>
      </c>
      <c r="D33" s="77"/>
      <c r="E33" s="77"/>
      <c r="F33" s="77"/>
      <c r="G33" s="335"/>
      <c r="H33" s="335"/>
      <c r="I33" s="77"/>
      <c r="J33" s="335"/>
      <c r="K33" s="335"/>
      <c r="L33" s="77"/>
      <c r="M33" s="335"/>
      <c r="N33" s="335"/>
    </row>
    <row r="34" spans="1:14" x14ac:dyDescent="0.25">
      <c r="A34" s="650"/>
      <c r="B34" s="650"/>
      <c r="C34" s="650"/>
    </row>
    <row r="35" spans="1:14" x14ac:dyDescent="0.25">
      <c r="A35" s="650" t="s">
        <v>772</v>
      </c>
      <c r="B35" s="650"/>
      <c r="C35" s="650"/>
    </row>
  </sheetData>
  <mergeCells count="17">
    <mergeCell ref="B3:N3"/>
    <mergeCell ref="A4:A5"/>
    <mergeCell ref="B4:D4"/>
    <mergeCell ref="E4:G4"/>
    <mergeCell ref="H4:J4"/>
    <mergeCell ref="M4:N4"/>
    <mergeCell ref="K4:L4"/>
    <mergeCell ref="K22:L22"/>
    <mergeCell ref="M22:N22"/>
    <mergeCell ref="A35:C35"/>
    <mergeCell ref="A16:C16"/>
    <mergeCell ref="A34:C34"/>
    <mergeCell ref="B21:N21"/>
    <mergeCell ref="A22:A23"/>
    <mergeCell ref="B22:D22"/>
    <mergeCell ref="E22:G22"/>
    <mergeCell ref="H22:J22"/>
  </mergeCells>
  <hyperlinks>
    <hyperlink ref="A14" r:id="rId1" display="https://www.gov.scot/collections/scottish-index-of-multiple-deprivation-2020/"/>
    <hyperlink ref="A32" r:id="rId2" location="2018"/>
    <hyperlink ref="A33" r:id="rId3" display="https://www.gov.scot/collections/scottish-index-of-multiple-deprivation-2020/"/>
  </hyperlinks>
  <pageMargins left="0.70866141732283472" right="0.70866141732283472" top="0.74803149606299213" bottom="0.74803149606299213" header="0.31496062992125984" footer="0.31496062992125984"/>
  <pageSetup paperSize="9" fitToHeight="2"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L27"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17"/>
  <sheetViews>
    <sheetView showGridLines="0" zoomScaleNormal="100" workbookViewId="0">
      <selection activeCell="Q79" sqref="Q79"/>
    </sheetView>
  </sheetViews>
  <sheetFormatPr defaultRowHeight="15" x14ac:dyDescent="0.25"/>
  <cols>
    <col min="1" max="1" width="45.42578125" customWidth="1"/>
    <col min="2" max="3" width="13.140625" customWidth="1"/>
  </cols>
  <sheetData>
    <row r="1" spans="1:7" x14ac:dyDescent="0.25">
      <c r="A1" s="120" t="s">
        <v>676</v>
      </c>
    </row>
    <row r="2" spans="1:7" x14ac:dyDescent="0.25">
      <c r="A2" s="120"/>
    </row>
    <row r="3" spans="1:7" ht="18" customHeight="1" x14ac:dyDescent="0.25">
      <c r="B3" s="725" t="s">
        <v>78</v>
      </c>
      <c r="C3" s="727"/>
      <c r="D3" s="12"/>
      <c r="E3" s="12"/>
      <c r="G3" s="12"/>
    </row>
    <row r="4" spans="1:7" ht="18" customHeight="1" x14ac:dyDescent="0.25">
      <c r="A4" s="204" t="s">
        <v>39</v>
      </c>
      <c r="B4" s="217" t="s">
        <v>192</v>
      </c>
      <c r="C4" s="217" t="s">
        <v>63</v>
      </c>
      <c r="D4" s="690" t="s">
        <v>88</v>
      </c>
      <c r="E4" s="691"/>
      <c r="F4" s="691"/>
      <c r="G4" s="692"/>
    </row>
    <row r="5" spans="1:7" ht="30" customHeight="1" x14ac:dyDescent="0.25">
      <c r="A5" s="205" t="s">
        <v>196</v>
      </c>
      <c r="B5" s="83">
        <v>0.27400000000000002</v>
      </c>
      <c r="C5" s="83">
        <v>0.16700000000000001</v>
      </c>
      <c r="D5" s="674" t="s">
        <v>503</v>
      </c>
      <c r="E5" s="700"/>
      <c r="F5" s="700"/>
      <c r="G5" s="675"/>
    </row>
    <row r="6" spans="1:7" ht="30" customHeight="1" x14ac:dyDescent="0.25">
      <c r="A6" s="205" t="s">
        <v>193</v>
      </c>
      <c r="B6" s="83">
        <v>0.37</v>
      </c>
      <c r="C6" s="83">
        <v>0.24</v>
      </c>
      <c r="D6" s="674" t="s">
        <v>504</v>
      </c>
      <c r="E6" s="700"/>
      <c r="F6" s="700"/>
      <c r="G6" s="675"/>
    </row>
    <row r="7" spans="1:7" ht="30" customHeight="1" x14ac:dyDescent="0.25">
      <c r="A7" s="205" t="s">
        <v>197</v>
      </c>
      <c r="B7" s="83">
        <v>0.48199999999999998</v>
      </c>
      <c r="C7" s="83">
        <v>0.193</v>
      </c>
      <c r="D7" s="138"/>
      <c r="E7" s="151"/>
      <c r="F7" s="151"/>
      <c r="G7" s="139"/>
    </row>
    <row r="9" spans="1:7" x14ac:dyDescent="0.25">
      <c r="A9" s="268" t="s">
        <v>81</v>
      </c>
    </row>
    <row r="10" spans="1:7" x14ac:dyDescent="0.25">
      <c r="A10" s="268" t="s">
        <v>505</v>
      </c>
    </row>
    <row r="11" spans="1:7" x14ac:dyDescent="0.25">
      <c r="A11" s="268" t="s">
        <v>195</v>
      </c>
    </row>
    <row r="12" spans="1:7" x14ac:dyDescent="0.25">
      <c r="A12" s="285"/>
    </row>
    <row r="13" spans="1:7" x14ac:dyDescent="0.25">
      <c r="A13" s="266" t="s">
        <v>273</v>
      </c>
    </row>
    <row r="14" spans="1:7" x14ac:dyDescent="0.25">
      <c r="A14" s="266" t="s">
        <v>282</v>
      </c>
    </row>
    <row r="15" spans="1:7" x14ac:dyDescent="0.25">
      <c r="A15" s="266" t="s">
        <v>283</v>
      </c>
    </row>
    <row r="17" spans="1:3" x14ac:dyDescent="0.25">
      <c r="A17" s="650" t="s">
        <v>423</v>
      </c>
      <c r="B17" s="650"/>
      <c r="C17" s="650"/>
    </row>
  </sheetData>
  <mergeCells count="5">
    <mergeCell ref="D6:G6"/>
    <mergeCell ref="B3:C3"/>
    <mergeCell ref="D4:G4"/>
    <mergeCell ref="D5:G5"/>
    <mergeCell ref="A17:C17"/>
  </mergeCells>
  <hyperlinks>
    <hyperlink ref="A15" r:id="rId1"/>
    <hyperlink ref="A14"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24"/>
  <sheetViews>
    <sheetView showGridLines="0" zoomScaleNormal="100" workbookViewId="0">
      <selection activeCell="Q79" sqref="Q79"/>
    </sheetView>
  </sheetViews>
  <sheetFormatPr defaultRowHeight="15" x14ac:dyDescent="0.25"/>
  <cols>
    <col min="1" max="1" width="15.5703125" customWidth="1"/>
    <col min="2" max="12" width="10.7109375" customWidth="1"/>
    <col min="15" max="17" width="12.85546875" customWidth="1"/>
  </cols>
  <sheetData>
    <row r="1" spans="1:25" x14ac:dyDescent="0.25">
      <c r="A1" s="412" t="s">
        <v>373</v>
      </c>
      <c r="B1" s="413"/>
      <c r="C1" s="414"/>
      <c r="D1" s="414"/>
      <c r="E1" s="414"/>
      <c r="F1" s="415"/>
      <c r="G1" s="408"/>
      <c r="H1" s="383"/>
      <c r="I1" s="383"/>
      <c r="J1" s="383"/>
      <c r="K1" s="383"/>
      <c r="L1" s="383"/>
    </row>
    <row r="2" spans="1:25" x14ac:dyDescent="0.25">
      <c r="A2" s="416"/>
      <c r="B2" s="413"/>
      <c r="C2" s="414"/>
      <c r="D2" s="414"/>
      <c r="E2" s="414"/>
      <c r="F2" s="415"/>
      <c r="G2" s="408"/>
      <c r="H2" s="383"/>
      <c r="I2" s="383"/>
      <c r="J2" s="383"/>
      <c r="K2" s="383"/>
      <c r="L2" s="383"/>
    </row>
    <row r="3" spans="1:25" ht="15" customHeight="1" x14ac:dyDescent="0.25">
      <c r="A3" s="383"/>
      <c r="B3" s="383"/>
      <c r="C3" s="649" t="s">
        <v>181</v>
      </c>
      <c r="D3" s="649"/>
      <c r="E3" s="649"/>
      <c r="F3" s="649"/>
      <c r="G3" s="649"/>
      <c r="H3" s="649"/>
      <c r="I3" s="649"/>
      <c r="J3" s="649"/>
      <c r="K3" s="649"/>
      <c r="L3" s="649"/>
    </row>
    <row r="4" spans="1:25" ht="15" customHeight="1" x14ac:dyDescent="0.25">
      <c r="A4" s="652" t="s">
        <v>173</v>
      </c>
      <c r="B4" s="653"/>
      <c r="C4" s="656" t="s">
        <v>4</v>
      </c>
      <c r="D4" s="657"/>
      <c r="E4" s="656" t="s">
        <v>5</v>
      </c>
      <c r="F4" s="657"/>
      <c r="G4" s="656" t="s">
        <v>6</v>
      </c>
      <c r="H4" s="657"/>
      <c r="I4" s="656" t="s">
        <v>1</v>
      </c>
      <c r="J4" s="657"/>
      <c r="K4" s="656" t="s">
        <v>30</v>
      </c>
      <c r="L4" s="657"/>
    </row>
    <row r="5" spans="1:25" ht="15" customHeight="1" x14ac:dyDescent="0.25">
      <c r="A5" s="654"/>
      <c r="B5" s="655"/>
      <c r="C5" s="381" t="s">
        <v>2</v>
      </c>
      <c r="D5" s="381" t="s">
        <v>3</v>
      </c>
      <c r="E5" s="381" t="s">
        <v>2</v>
      </c>
      <c r="F5" s="381" t="s">
        <v>3</v>
      </c>
      <c r="G5" s="381" t="s">
        <v>2</v>
      </c>
      <c r="H5" s="381" t="s">
        <v>3</v>
      </c>
      <c r="I5" s="381" t="s">
        <v>2</v>
      </c>
      <c r="J5" s="381" t="s">
        <v>3</v>
      </c>
      <c r="K5" s="381" t="s">
        <v>2</v>
      </c>
      <c r="L5" s="381" t="s">
        <v>3</v>
      </c>
    </row>
    <row r="6" spans="1:25" ht="18" customHeight="1" x14ac:dyDescent="0.25">
      <c r="A6" s="658" t="s">
        <v>66</v>
      </c>
      <c r="B6" s="421" t="s">
        <v>7</v>
      </c>
      <c r="C6" s="417">
        <v>17339</v>
      </c>
      <c r="D6" s="397">
        <f>+C6/$C$8</f>
        <v>0.51241208109226311</v>
      </c>
      <c r="E6" s="417">
        <v>17115</v>
      </c>
      <c r="F6" s="397">
        <f>+E6/$E$8</f>
        <v>0.51274753587585009</v>
      </c>
      <c r="G6" s="417">
        <v>22375</v>
      </c>
      <c r="H6" s="397">
        <f>+G6/$G$8</f>
        <v>0.50917076278900419</v>
      </c>
      <c r="I6" s="417">
        <f>+G6+E6+C6</f>
        <v>56829</v>
      </c>
      <c r="J6" s="397">
        <f>+I6/$I$8</f>
        <v>0.511231457075773</v>
      </c>
      <c r="K6" s="417">
        <v>526857</v>
      </c>
      <c r="L6" s="397">
        <f>+K6/$K$8</f>
        <v>0.51210927703980758</v>
      </c>
      <c r="N6" s="335"/>
      <c r="O6" s="77"/>
      <c r="P6" s="430"/>
      <c r="Q6" s="430"/>
      <c r="R6" s="430"/>
      <c r="S6" s="430"/>
      <c r="T6" s="77"/>
      <c r="U6" s="77"/>
      <c r="V6" s="77"/>
      <c r="W6" s="77"/>
    </row>
    <row r="7" spans="1:25" ht="18" customHeight="1" x14ac:dyDescent="0.25">
      <c r="A7" s="659"/>
      <c r="B7" s="422" t="s">
        <v>8</v>
      </c>
      <c r="C7" s="418">
        <v>16499</v>
      </c>
      <c r="D7" s="152">
        <f t="shared" ref="D7:D8" si="0">+C7/$C$8</f>
        <v>0.48758791890773684</v>
      </c>
      <c r="E7" s="418">
        <v>16264</v>
      </c>
      <c r="F7" s="152">
        <f t="shared" ref="F7:F8" si="1">+E7/$E$8</f>
        <v>0.48725246412414991</v>
      </c>
      <c r="G7" s="418">
        <v>21569</v>
      </c>
      <c r="H7" s="152">
        <f t="shared" ref="H7:H8" si="2">+G7/$G$8</f>
        <v>0.49082923721099581</v>
      </c>
      <c r="I7" s="418">
        <f>+G7+E7+C7</f>
        <v>54332</v>
      </c>
      <c r="J7" s="152">
        <f t="shared" ref="J7:J8" si="3">+I7/$I$8</f>
        <v>0.488768542924227</v>
      </c>
      <c r="K7" s="418">
        <v>501941</v>
      </c>
      <c r="L7" s="152">
        <f t="shared" ref="L7:L8" si="4">+K7/$K$8</f>
        <v>0.48789072296019237</v>
      </c>
      <c r="N7" s="77"/>
      <c r="O7" s="77"/>
      <c r="P7" s="430"/>
      <c r="Q7" s="430"/>
      <c r="R7" s="430"/>
      <c r="S7" s="430"/>
      <c r="T7" s="77"/>
      <c r="U7" s="77"/>
      <c r="V7" s="77"/>
      <c r="W7" s="77"/>
    </row>
    <row r="8" spans="1:25" ht="18" customHeight="1" x14ac:dyDescent="0.25">
      <c r="A8" s="660"/>
      <c r="B8" s="435" t="s">
        <v>68</v>
      </c>
      <c r="C8" s="434">
        <f>SUM(C6:C7)</f>
        <v>33838</v>
      </c>
      <c r="D8" s="420">
        <f t="shared" si="0"/>
        <v>1</v>
      </c>
      <c r="E8" s="419">
        <f>SUM(E6:E7)</f>
        <v>33379</v>
      </c>
      <c r="F8" s="420">
        <f t="shared" si="1"/>
        <v>1</v>
      </c>
      <c r="G8" s="419">
        <f>SUM(G6:G7)</f>
        <v>43944</v>
      </c>
      <c r="H8" s="420">
        <f t="shared" si="2"/>
        <v>1</v>
      </c>
      <c r="I8" s="419">
        <f>+G8+E8+C8</f>
        <v>111161</v>
      </c>
      <c r="J8" s="420">
        <f t="shared" si="3"/>
        <v>1</v>
      </c>
      <c r="K8" s="419">
        <f>SUM(K6:K7)</f>
        <v>1028798</v>
      </c>
      <c r="L8" s="420">
        <f t="shared" si="4"/>
        <v>1</v>
      </c>
      <c r="N8" s="77"/>
      <c r="O8" s="77"/>
      <c r="P8" s="77"/>
      <c r="Q8" s="77"/>
      <c r="R8" s="77"/>
      <c r="S8" s="431"/>
      <c r="T8" s="77"/>
      <c r="U8" s="77"/>
      <c r="V8" s="77"/>
      <c r="W8" s="77"/>
    </row>
    <row r="9" spans="1:25" ht="18" customHeight="1" x14ac:dyDescent="0.25">
      <c r="A9" s="658" t="s">
        <v>67</v>
      </c>
      <c r="B9" s="421" t="s">
        <v>7</v>
      </c>
      <c r="C9" s="417">
        <v>58808</v>
      </c>
      <c r="D9" s="397">
        <f>+C9/$C$11</f>
        <v>0.49308682346036137</v>
      </c>
      <c r="E9" s="417">
        <v>79278</v>
      </c>
      <c r="F9" s="397">
        <f>+E9/$E$11</f>
        <v>0.4921501070863209</v>
      </c>
      <c r="G9" s="417">
        <v>75018</v>
      </c>
      <c r="H9" s="397">
        <f>+G9/$G$11</f>
        <v>0.49801505636177756</v>
      </c>
      <c r="I9" s="417">
        <f t="shared" ref="I9:I13" si="5">+G9+E9+C9</f>
        <v>213104</v>
      </c>
      <c r="J9" s="397">
        <f>+I9/$I$11</f>
        <v>0.49445919106045699</v>
      </c>
      <c r="K9" s="417">
        <v>1662048</v>
      </c>
      <c r="L9" s="397">
        <f>+K9/$K$11</f>
        <v>0.49126681697854213</v>
      </c>
      <c r="N9" s="77"/>
      <c r="O9" s="77"/>
      <c r="P9" s="77"/>
      <c r="Q9" s="77"/>
      <c r="R9" s="77"/>
      <c r="S9" s="431"/>
      <c r="T9" s="77"/>
      <c r="U9" s="77"/>
      <c r="V9" s="77"/>
      <c r="W9" s="77"/>
    </row>
    <row r="10" spans="1:25" ht="18" customHeight="1" x14ac:dyDescent="0.25">
      <c r="A10" s="659"/>
      <c r="B10" s="422" t="s">
        <v>8</v>
      </c>
      <c r="C10" s="418">
        <v>60457</v>
      </c>
      <c r="D10" s="152">
        <f t="shared" ref="D10:D11" si="6">+C10/$C$11</f>
        <v>0.50691317653963863</v>
      </c>
      <c r="E10" s="418">
        <v>81807</v>
      </c>
      <c r="F10" s="152">
        <f t="shared" ref="F10:F11" si="7">+E10/$E$11</f>
        <v>0.5078498929136791</v>
      </c>
      <c r="G10" s="418">
        <v>75616</v>
      </c>
      <c r="H10" s="152">
        <f t="shared" ref="H10:H11" si="8">+G10/$G$11</f>
        <v>0.50198494363822244</v>
      </c>
      <c r="I10" s="418">
        <f t="shared" si="5"/>
        <v>217880</v>
      </c>
      <c r="J10" s="152">
        <f t="shared" ref="J10" si="9">+I10/$I$11</f>
        <v>0.50554080893954301</v>
      </c>
      <c r="K10" s="418">
        <v>1721140</v>
      </c>
      <c r="L10" s="152">
        <f t="shared" ref="L10" si="10">+K10/$K$11</f>
        <v>0.50873318302145787</v>
      </c>
      <c r="N10" s="77"/>
      <c r="O10" s="77"/>
      <c r="P10" s="77"/>
      <c r="Q10" s="77"/>
      <c r="R10" s="77"/>
      <c r="S10" s="432"/>
      <c r="T10" s="77"/>
      <c r="U10" s="77"/>
      <c r="V10" s="77"/>
      <c r="W10" s="77"/>
    </row>
    <row r="11" spans="1:25" ht="18" customHeight="1" x14ac:dyDescent="0.25">
      <c r="A11" s="660"/>
      <c r="B11" s="423" t="s">
        <v>68</v>
      </c>
      <c r="C11" s="419">
        <f>SUM(C9:C10)</f>
        <v>119265</v>
      </c>
      <c r="D11" s="420">
        <f t="shared" si="6"/>
        <v>1</v>
      </c>
      <c r="E11" s="419">
        <f>SUM(E9:E10)</f>
        <v>161085</v>
      </c>
      <c r="F11" s="420">
        <f t="shared" si="7"/>
        <v>1</v>
      </c>
      <c r="G11" s="419">
        <f>SUM(G9:G10)</f>
        <v>150634</v>
      </c>
      <c r="H11" s="420">
        <f t="shared" si="8"/>
        <v>1</v>
      </c>
      <c r="I11" s="419">
        <f t="shared" ref="I11" si="11">+G11+E11+C11</f>
        <v>430984</v>
      </c>
      <c r="J11" s="420">
        <f>SUM(J9:J10)</f>
        <v>1</v>
      </c>
      <c r="K11" s="419">
        <f>SUM(K9:K10)</f>
        <v>3383188</v>
      </c>
      <c r="L11" s="420">
        <f>SUM(L9:L10)</f>
        <v>1</v>
      </c>
      <c r="N11" s="77"/>
      <c r="O11" s="433"/>
      <c r="P11" s="433"/>
      <c r="Q11" s="433"/>
      <c r="R11" s="433"/>
      <c r="S11" s="432"/>
      <c r="T11" s="77"/>
      <c r="U11" s="77"/>
      <c r="V11" s="433"/>
      <c r="W11" s="433"/>
      <c r="X11" s="379"/>
      <c r="Y11" s="379"/>
    </row>
    <row r="12" spans="1:25" ht="18" customHeight="1" x14ac:dyDescent="0.25">
      <c r="A12" s="658" t="s">
        <v>71</v>
      </c>
      <c r="B12" s="421" t="s">
        <v>7</v>
      </c>
      <c r="C12" s="417">
        <v>10589</v>
      </c>
      <c r="D12" s="397">
        <f>+C12/$C$14</f>
        <v>0.42138565004576384</v>
      </c>
      <c r="E12" s="417">
        <v>11674</v>
      </c>
      <c r="F12" s="397">
        <f>+E12/$E$14</f>
        <v>0.43261070965351123</v>
      </c>
      <c r="G12" s="417">
        <v>13854</v>
      </c>
      <c r="H12" s="397">
        <f>+G12/$G$14</f>
        <v>0.43090417094336103</v>
      </c>
      <c r="I12" s="417">
        <f t="shared" si="5"/>
        <v>36117</v>
      </c>
      <c r="J12" s="397">
        <f>+I12/$I$14</f>
        <v>0.42861211653711506</v>
      </c>
      <c r="K12" s="417">
        <v>459846</v>
      </c>
      <c r="L12" s="397">
        <f>+K12/$K$14</f>
        <v>0.4481431887684994</v>
      </c>
      <c r="N12" s="77"/>
      <c r="O12" s="433"/>
      <c r="P12" s="433"/>
      <c r="Q12" s="433"/>
      <c r="R12" s="433"/>
      <c r="S12" s="432"/>
      <c r="T12" s="77"/>
      <c r="U12" s="77"/>
      <c r="V12" s="433"/>
      <c r="W12" s="433"/>
      <c r="X12" s="379"/>
      <c r="Y12" s="379"/>
    </row>
    <row r="13" spans="1:25" ht="18" customHeight="1" x14ac:dyDescent="0.25">
      <c r="A13" s="659"/>
      <c r="B13" s="422" t="s">
        <v>8</v>
      </c>
      <c r="C13" s="418">
        <v>14540</v>
      </c>
      <c r="D13" s="152">
        <f t="shared" ref="D13:D14" si="12">+C13/$C$14</f>
        <v>0.57861434995423611</v>
      </c>
      <c r="E13" s="418">
        <v>15311</v>
      </c>
      <c r="F13" s="152">
        <f t="shared" ref="F13:F14" si="13">+E13/$E$14</f>
        <v>0.56738929034648877</v>
      </c>
      <c r="G13" s="418">
        <v>18297</v>
      </c>
      <c r="H13" s="152">
        <f t="shared" ref="H13:H14" si="14">+G13/$G$14</f>
        <v>0.56909582905663902</v>
      </c>
      <c r="I13" s="418">
        <f t="shared" si="5"/>
        <v>48148</v>
      </c>
      <c r="J13" s="152">
        <f t="shared" ref="J13:J14" si="15">+I13/$I$14</f>
        <v>0.57138788346288494</v>
      </c>
      <c r="K13" s="418">
        <v>566268</v>
      </c>
      <c r="L13" s="152">
        <f t="shared" ref="L13:L14" si="16">+K13/$K$14</f>
        <v>0.55185681123150054</v>
      </c>
      <c r="N13" s="77"/>
      <c r="O13" s="433"/>
      <c r="P13" s="433"/>
      <c r="Q13" s="433"/>
      <c r="R13" s="433"/>
      <c r="S13" s="431"/>
      <c r="T13" s="77"/>
      <c r="U13" s="77"/>
      <c r="V13" s="433"/>
      <c r="W13" s="433"/>
      <c r="X13" s="379"/>
      <c r="Y13" s="379"/>
    </row>
    <row r="14" spans="1:25" ht="18" customHeight="1" x14ac:dyDescent="0.25">
      <c r="A14" s="660"/>
      <c r="B14" s="423" t="s">
        <v>68</v>
      </c>
      <c r="C14" s="419">
        <f>SUM(C12:C13)</f>
        <v>25129</v>
      </c>
      <c r="D14" s="420">
        <f t="shared" si="12"/>
        <v>1</v>
      </c>
      <c r="E14" s="419">
        <f>SUM(E12:E13)</f>
        <v>26985</v>
      </c>
      <c r="F14" s="420">
        <f t="shared" si="13"/>
        <v>1</v>
      </c>
      <c r="G14" s="419">
        <f>SUM(G12:G13)</f>
        <v>32151</v>
      </c>
      <c r="H14" s="420">
        <f t="shared" si="14"/>
        <v>1</v>
      </c>
      <c r="I14" s="419">
        <f t="shared" ref="I14" si="17">+G14+E14+C14</f>
        <v>84265</v>
      </c>
      <c r="J14" s="420">
        <f t="shared" si="15"/>
        <v>1</v>
      </c>
      <c r="K14" s="419">
        <f>SUM(K12:K13)</f>
        <v>1026114</v>
      </c>
      <c r="L14" s="420">
        <f t="shared" si="16"/>
        <v>1</v>
      </c>
      <c r="N14" s="77"/>
      <c r="O14" s="433"/>
      <c r="P14" s="433"/>
      <c r="Q14" s="433"/>
      <c r="R14" s="433"/>
      <c r="S14" s="77"/>
      <c r="T14" s="77"/>
      <c r="U14" s="77"/>
      <c r="V14" s="433"/>
      <c r="W14" s="433"/>
      <c r="X14" s="379"/>
      <c r="Y14" s="379"/>
    </row>
    <row r="15" spans="1:25" ht="18" customHeight="1" x14ac:dyDescent="0.25">
      <c r="A15" s="661" t="s">
        <v>65</v>
      </c>
      <c r="B15" s="424" t="s">
        <v>7</v>
      </c>
      <c r="C15" s="425">
        <f>+C12+C9+C6</f>
        <v>86736</v>
      </c>
      <c r="D15" s="426">
        <v>0.48546677305368746</v>
      </c>
      <c r="E15" s="425">
        <f>+E12+E9+E6</f>
        <v>108067</v>
      </c>
      <c r="F15" s="426">
        <v>0.48710414032150945</v>
      </c>
      <c r="G15" s="425">
        <f>+G12+G9+G6</f>
        <v>111247</v>
      </c>
      <c r="H15" s="426">
        <v>0.48975731209186524</v>
      </c>
      <c r="I15" s="425">
        <f>+I12+I9+I6</f>
        <v>306050</v>
      </c>
      <c r="J15" s="426">
        <v>0.48760587420694984</v>
      </c>
      <c r="K15" s="425">
        <f>+K12+K9+K6</f>
        <v>2648751</v>
      </c>
      <c r="L15" s="426">
        <f>+K15/$K$17</f>
        <v>0.48707287471727256</v>
      </c>
      <c r="N15" s="335"/>
      <c r="O15" s="77"/>
      <c r="P15" s="430"/>
      <c r="Q15" s="430"/>
      <c r="R15" s="430"/>
      <c r="S15" s="430"/>
      <c r="T15" s="77"/>
      <c r="U15" s="77"/>
      <c r="V15" s="77"/>
      <c r="W15" s="77"/>
    </row>
    <row r="16" spans="1:25" ht="18" customHeight="1" x14ac:dyDescent="0.25">
      <c r="A16" s="662"/>
      <c r="B16" s="427" t="s">
        <v>8</v>
      </c>
      <c r="C16" s="428">
        <f>+C13+C10+C7</f>
        <v>91496</v>
      </c>
      <c r="D16" s="183">
        <v>0.51453322694631254</v>
      </c>
      <c r="E16" s="428">
        <f>+E13+E10+E7</f>
        <v>113382</v>
      </c>
      <c r="F16" s="183">
        <v>0.5128958596784905</v>
      </c>
      <c r="G16" s="428">
        <f>+G13+G10+G7</f>
        <v>115482</v>
      </c>
      <c r="H16" s="183">
        <v>0.51024268790813476</v>
      </c>
      <c r="I16" s="428">
        <f>+I13+I10+I7</f>
        <v>320360</v>
      </c>
      <c r="J16" s="183">
        <v>0.5123941257930501</v>
      </c>
      <c r="K16" s="428">
        <f>+K13+K10+K7</f>
        <v>2789349</v>
      </c>
      <c r="L16" s="183">
        <f>+K16/$K$17</f>
        <v>0.51292712528272744</v>
      </c>
      <c r="N16" s="77"/>
      <c r="O16" s="77"/>
      <c r="P16" s="430"/>
      <c r="Q16" s="430"/>
      <c r="R16" s="430"/>
      <c r="S16" s="430"/>
      <c r="T16" s="77"/>
      <c r="U16" s="77"/>
      <c r="V16" s="77"/>
      <c r="W16" s="77"/>
    </row>
    <row r="17" spans="1:25" ht="18" customHeight="1" x14ac:dyDescent="0.25">
      <c r="A17" s="663"/>
      <c r="B17" s="423" t="s">
        <v>68</v>
      </c>
      <c r="C17" s="419">
        <f>SUM(C15:C16)</f>
        <v>178232</v>
      </c>
      <c r="D17" s="420">
        <v>1</v>
      </c>
      <c r="E17" s="419">
        <f>SUM(E15:E16)</f>
        <v>221449</v>
      </c>
      <c r="F17" s="420">
        <v>1</v>
      </c>
      <c r="G17" s="419">
        <f>SUM(G15:G16)</f>
        <v>226729</v>
      </c>
      <c r="H17" s="420">
        <v>1</v>
      </c>
      <c r="I17" s="419">
        <f>SUM(I15:I16)</f>
        <v>626410</v>
      </c>
      <c r="J17" s="420">
        <v>1</v>
      </c>
      <c r="K17" s="419">
        <f>SUM(K15:K16)</f>
        <v>5438100</v>
      </c>
      <c r="L17" s="420">
        <f>+K17/$K$17</f>
        <v>1</v>
      </c>
      <c r="N17" s="77"/>
      <c r="O17" s="77"/>
      <c r="P17" s="77"/>
      <c r="Q17" s="77"/>
      <c r="R17" s="77"/>
      <c r="S17" s="431"/>
      <c r="T17" s="77"/>
      <c r="U17" s="77"/>
      <c r="V17" s="77"/>
      <c r="W17" s="77"/>
    </row>
    <row r="18" spans="1:25" x14ac:dyDescent="0.25">
      <c r="N18" s="77"/>
      <c r="O18" s="77"/>
      <c r="P18" s="77"/>
      <c r="Q18" s="77"/>
      <c r="R18" s="77"/>
      <c r="S18" s="431"/>
      <c r="T18" s="77"/>
      <c r="U18" s="77"/>
      <c r="V18" s="77"/>
      <c r="W18" s="77"/>
    </row>
    <row r="19" spans="1:25" x14ac:dyDescent="0.25">
      <c r="A19" s="262" t="s">
        <v>64</v>
      </c>
      <c r="B19" s="262" t="s">
        <v>236</v>
      </c>
      <c r="C19" s="263"/>
      <c r="D19" s="263"/>
      <c r="E19" s="264"/>
      <c r="F19" s="262"/>
      <c r="G19" s="16"/>
      <c r="H19" s="265"/>
      <c r="I19" s="265"/>
      <c r="J19" s="262"/>
      <c r="K19" s="262" t="s">
        <v>249</v>
      </c>
      <c r="L19" s="265"/>
      <c r="N19" s="77"/>
      <c r="O19" s="77"/>
      <c r="P19" s="77"/>
      <c r="Q19" s="77"/>
      <c r="R19" s="77"/>
      <c r="S19" s="432"/>
      <c r="T19" s="77"/>
      <c r="U19" s="77"/>
      <c r="V19" s="77"/>
      <c r="W19" s="77"/>
    </row>
    <row r="20" spans="1:25" x14ac:dyDescent="0.25">
      <c r="A20" s="262"/>
      <c r="B20" s="262"/>
      <c r="C20" s="263"/>
      <c r="D20" s="263"/>
      <c r="E20" s="264"/>
      <c r="F20" s="262"/>
      <c r="G20" s="16"/>
      <c r="H20" s="265"/>
      <c r="I20" s="265"/>
      <c r="J20" s="262"/>
      <c r="K20" s="265"/>
      <c r="L20" s="265"/>
      <c r="N20" s="77"/>
      <c r="O20" s="433"/>
      <c r="P20" s="433"/>
      <c r="Q20" s="433"/>
      <c r="R20" s="433"/>
      <c r="S20" s="432"/>
      <c r="T20" s="77"/>
      <c r="U20" s="77"/>
      <c r="V20" s="433"/>
      <c r="W20" s="433"/>
      <c r="X20" s="379"/>
      <c r="Y20" s="379"/>
    </row>
    <row r="21" spans="1:25" x14ac:dyDescent="0.25">
      <c r="A21" s="266" t="s">
        <v>180</v>
      </c>
      <c r="B21" s="267"/>
      <c r="C21" s="267"/>
      <c r="D21" s="265"/>
      <c r="E21" s="265"/>
      <c r="F21" s="265"/>
      <c r="G21" s="265"/>
      <c r="H21" s="265"/>
      <c r="I21" s="265"/>
      <c r="J21" s="265"/>
      <c r="K21" s="265"/>
      <c r="L21" s="265"/>
      <c r="N21" s="77"/>
      <c r="O21" s="433"/>
      <c r="P21" s="433"/>
      <c r="Q21" s="433"/>
      <c r="R21" s="433"/>
      <c r="S21" s="432"/>
      <c r="T21" s="77"/>
      <c r="U21" s="77"/>
      <c r="V21" s="433"/>
      <c r="W21" s="433"/>
      <c r="X21" s="379"/>
      <c r="Y21" s="379"/>
    </row>
    <row r="22" spans="1:25" x14ac:dyDescent="0.25">
      <c r="A22" s="650"/>
      <c r="B22" s="650"/>
      <c r="C22" s="650"/>
      <c r="N22" s="77"/>
      <c r="O22" s="433"/>
      <c r="P22" s="433"/>
      <c r="Q22" s="433"/>
      <c r="R22" s="433"/>
      <c r="S22" s="431"/>
      <c r="T22" s="77"/>
      <c r="U22" s="77"/>
      <c r="V22" s="433"/>
      <c r="W22" s="433"/>
      <c r="X22" s="379"/>
      <c r="Y22" s="379"/>
    </row>
    <row r="23" spans="1:25" x14ac:dyDescent="0.25">
      <c r="A23" s="650" t="s">
        <v>423</v>
      </c>
      <c r="B23" s="650"/>
      <c r="C23" s="650"/>
      <c r="N23" s="77"/>
      <c r="O23" s="77"/>
      <c r="P23" s="77"/>
      <c r="Q23" s="77"/>
      <c r="R23" s="77"/>
      <c r="S23" s="77"/>
      <c r="T23" s="77"/>
      <c r="U23" s="77"/>
      <c r="V23" s="433"/>
      <c r="W23" s="433"/>
      <c r="X23" s="379"/>
      <c r="Y23" s="379"/>
    </row>
    <row r="24" spans="1:25" x14ac:dyDescent="0.25">
      <c r="N24" s="77"/>
      <c r="O24" s="77"/>
      <c r="P24" s="77"/>
      <c r="Q24" s="77"/>
      <c r="R24" s="77"/>
      <c r="S24" s="77"/>
      <c r="T24" s="77"/>
      <c r="U24" s="77"/>
      <c r="V24" s="77"/>
      <c r="W24" s="77"/>
    </row>
  </sheetData>
  <mergeCells count="13">
    <mergeCell ref="A23:C23"/>
    <mergeCell ref="C3:L3"/>
    <mergeCell ref="A4:B5"/>
    <mergeCell ref="C4:D4"/>
    <mergeCell ref="E4:F4"/>
    <mergeCell ref="G4:H4"/>
    <mergeCell ref="I4:J4"/>
    <mergeCell ref="K4:L4"/>
    <mergeCell ref="A22:C22"/>
    <mergeCell ref="A6:A8"/>
    <mergeCell ref="A9:A11"/>
    <mergeCell ref="A12:A14"/>
    <mergeCell ref="A15:A17"/>
  </mergeCells>
  <hyperlinks>
    <hyperlink ref="A21" r:id="rId1"/>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D8:J8 D11:J11 D9:D10 J9:J10 D14:H14 D12:D13 J12:J13 F9:F10 H9:H10 F12:F13 H12:H13 J14"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41"/>
  <sheetViews>
    <sheetView showGridLines="0" zoomScaleNormal="100" workbookViewId="0">
      <selection activeCell="Q79" sqref="Q79"/>
    </sheetView>
  </sheetViews>
  <sheetFormatPr defaultRowHeight="15" x14ac:dyDescent="0.25"/>
  <cols>
    <col min="1" max="2" width="15.5703125" customWidth="1"/>
    <col min="3" max="9" width="10.5703125" customWidth="1"/>
  </cols>
  <sheetData>
    <row r="1" spans="1:14" x14ac:dyDescent="0.25">
      <c r="A1" s="120" t="s">
        <v>757</v>
      </c>
    </row>
    <row r="2" spans="1:14" x14ac:dyDescent="0.25">
      <c r="A2" s="49"/>
      <c r="B2" s="50"/>
      <c r="C2" s="14"/>
      <c r="D2" s="14"/>
      <c r="E2" s="16"/>
    </row>
    <row r="3" spans="1:14" ht="18" customHeight="1" x14ac:dyDescent="0.25">
      <c r="C3" s="725" t="s">
        <v>185</v>
      </c>
      <c r="D3" s="726"/>
      <c r="E3" s="726"/>
      <c r="F3" s="726"/>
      <c r="G3" s="727"/>
      <c r="H3" s="111"/>
    </row>
    <row r="4" spans="1:14" ht="18" customHeight="1" x14ac:dyDescent="0.25">
      <c r="A4" s="652" t="s">
        <v>39</v>
      </c>
      <c r="B4" s="653"/>
      <c r="C4" s="190" t="s">
        <v>4</v>
      </c>
      <c r="D4" s="190" t="s">
        <v>5</v>
      </c>
      <c r="E4" s="190" t="s">
        <v>6</v>
      </c>
      <c r="F4" s="190" t="s">
        <v>1</v>
      </c>
      <c r="G4" s="203" t="s">
        <v>30</v>
      </c>
      <c r="H4" s="690" t="s">
        <v>88</v>
      </c>
      <c r="I4" s="692"/>
    </row>
    <row r="5" spans="1:14" ht="39.950000000000003" customHeight="1" x14ac:dyDescent="0.25">
      <c r="A5" s="737" t="s">
        <v>199</v>
      </c>
      <c r="B5" s="737"/>
      <c r="C5" s="124">
        <v>0.22800000000000001</v>
      </c>
      <c r="D5" s="124">
        <v>0.16800000000000001</v>
      </c>
      <c r="E5" s="124">
        <v>0.189</v>
      </c>
      <c r="F5" s="124">
        <v>0.193</v>
      </c>
      <c r="G5" s="124">
        <v>0.121</v>
      </c>
      <c r="H5" s="737"/>
      <c r="I5" s="737"/>
    </row>
    <row r="6" spans="1:14" ht="39.950000000000003" customHeight="1" x14ac:dyDescent="0.25">
      <c r="A6" s="737" t="s">
        <v>209</v>
      </c>
      <c r="B6" s="737"/>
      <c r="C6" s="124">
        <v>0.161</v>
      </c>
      <c r="D6" s="124">
        <v>0.115</v>
      </c>
      <c r="E6" s="124">
        <v>0.13100000000000001</v>
      </c>
      <c r="F6" s="124">
        <v>0.13300000000000001</v>
      </c>
      <c r="G6" s="225">
        <v>9.2999999999999999E-2</v>
      </c>
      <c r="H6" s="206"/>
      <c r="I6" s="207"/>
      <c r="L6" s="633"/>
      <c r="M6" s="76"/>
      <c r="N6" s="76"/>
    </row>
    <row r="7" spans="1:14" ht="39.950000000000003" customHeight="1" x14ac:dyDescent="0.25">
      <c r="A7" s="674" t="s">
        <v>200</v>
      </c>
      <c r="B7" s="675"/>
      <c r="C7" s="124">
        <v>0.16</v>
      </c>
      <c r="D7" s="124">
        <v>0.17</v>
      </c>
      <c r="E7" s="124">
        <v>0.18</v>
      </c>
      <c r="F7" s="124">
        <v>0.17</v>
      </c>
      <c r="G7" s="114"/>
      <c r="H7" s="770" t="s">
        <v>198</v>
      </c>
      <c r="I7" s="770"/>
      <c r="L7" s="633"/>
      <c r="M7" s="76"/>
      <c r="N7" s="76"/>
    </row>
    <row r="8" spans="1:14" ht="39.950000000000003" customHeight="1" x14ac:dyDescent="0.25">
      <c r="A8" s="674" t="s">
        <v>201</v>
      </c>
      <c r="B8" s="675"/>
      <c r="C8" s="124">
        <v>0.27</v>
      </c>
      <c r="D8" s="124">
        <v>0.32</v>
      </c>
      <c r="E8" s="124">
        <v>0.3</v>
      </c>
      <c r="F8" s="124">
        <v>0.3</v>
      </c>
      <c r="G8" s="114"/>
      <c r="H8" s="737" t="s">
        <v>202</v>
      </c>
      <c r="I8" s="737"/>
      <c r="L8" s="633"/>
      <c r="M8" s="76"/>
      <c r="N8" s="76"/>
    </row>
    <row r="9" spans="1:14" ht="39.950000000000003" customHeight="1" x14ac:dyDescent="0.25">
      <c r="A9" s="674" t="s">
        <v>203</v>
      </c>
      <c r="B9" s="675"/>
      <c r="C9" s="124">
        <v>0.1</v>
      </c>
      <c r="D9" s="124">
        <v>0.12</v>
      </c>
      <c r="E9" s="124">
        <v>0.1</v>
      </c>
      <c r="F9" s="124">
        <v>0.11</v>
      </c>
      <c r="G9" s="114"/>
      <c r="H9" s="737" t="s">
        <v>248</v>
      </c>
      <c r="I9" s="737"/>
      <c r="L9" s="633"/>
      <c r="M9" s="76"/>
      <c r="N9" s="76"/>
    </row>
    <row r="11" spans="1:14" x14ac:dyDescent="0.25">
      <c r="A11" s="262" t="s">
        <v>64</v>
      </c>
    </row>
    <row r="12" spans="1:14" x14ac:dyDescent="0.25">
      <c r="A12" s="262" t="s">
        <v>748</v>
      </c>
    </row>
    <row r="13" spans="1:14" x14ac:dyDescent="0.25">
      <c r="A13" s="268" t="s">
        <v>137</v>
      </c>
    </row>
    <row r="14" spans="1:14" x14ac:dyDescent="0.25">
      <c r="A14" s="268" t="s">
        <v>138</v>
      </c>
    </row>
    <row r="15" spans="1:14" x14ac:dyDescent="0.25">
      <c r="A15" s="268"/>
    </row>
    <row r="16" spans="1:14" x14ac:dyDescent="0.25">
      <c r="A16" s="266" t="s">
        <v>393</v>
      </c>
    </row>
    <row r="17" spans="1:11" x14ac:dyDescent="0.25">
      <c r="A17" s="291" t="s">
        <v>271</v>
      </c>
    </row>
    <row r="18" spans="1:11" x14ac:dyDescent="0.25">
      <c r="A18" s="266" t="s">
        <v>77</v>
      </c>
    </row>
    <row r="19" spans="1:11" x14ac:dyDescent="0.25">
      <c r="A19" s="19"/>
    </row>
    <row r="20" spans="1:11" x14ac:dyDescent="0.25">
      <c r="A20" s="650" t="s">
        <v>423</v>
      </c>
      <c r="B20" s="650"/>
      <c r="C20" s="650"/>
    </row>
    <row r="21" spans="1:11" x14ac:dyDescent="0.25">
      <c r="A21" s="482"/>
      <c r="B21" s="482"/>
      <c r="C21" s="482"/>
    </row>
    <row r="23" spans="1:11" x14ac:dyDescent="0.25">
      <c r="A23" s="120" t="s">
        <v>677</v>
      </c>
    </row>
    <row r="24" spans="1:11" x14ac:dyDescent="0.25">
      <c r="A24" s="120"/>
    </row>
    <row r="25" spans="1:11" x14ac:dyDescent="0.25">
      <c r="C25" s="725" t="s">
        <v>78</v>
      </c>
      <c r="D25" s="727"/>
    </row>
    <row r="26" spans="1:11" ht="14.45" customHeight="1" x14ac:dyDescent="0.25">
      <c r="A26" s="708" t="s">
        <v>39</v>
      </c>
      <c r="B26" s="748"/>
      <c r="C26" s="203" t="s">
        <v>1</v>
      </c>
      <c r="D26" s="203" t="s">
        <v>30</v>
      </c>
      <c r="E26" s="789" t="s">
        <v>88</v>
      </c>
      <c r="F26" s="789"/>
      <c r="G26" s="789"/>
      <c r="H26" s="789"/>
    </row>
    <row r="27" spans="1:11" ht="25.5" customHeight="1" x14ac:dyDescent="0.25">
      <c r="A27" s="737" t="s">
        <v>315</v>
      </c>
      <c r="B27" s="201" t="s">
        <v>204</v>
      </c>
      <c r="C27" s="122">
        <v>0.47599999999999998</v>
      </c>
      <c r="D27" s="122">
        <v>0.55500000000000005</v>
      </c>
      <c r="E27" s="819"/>
      <c r="F27" s="819"/>
      <c r="G27" s="819"/>
      <c r="H27" s="819"/>
    </row>
    <row r="28" spans="1:11" ht="24.95" customHeight="1" x14ac:dyDescent="0.25">
      <c r="A28" s="737"/>
      <c r="B28" s="202" t="s">
        <v>314</v>
      </c>
      <c r="C28" s="125">
        <v>0.39100000000000001</v>
      </c>
      <c r="D28" s="125">
        <v>0.35399999999999998</v>
      </c>
      <c r="E28" s="819"/>
      <c r="F28" s="819"/>
      <c r="G28" s="819"/>
      <c r="H28" s="819"/>
    </row>
    <row r="29" spans="1:11" ht="24.95" customHeight="1" x14ac:dyDescent="0.25">
      <c r="A29" s="737"/>
      <c r="B29" s="222" t="s">
        <v>316</v>
      </c>
      <c r="C29" s="125">
        <v>0.11899999999999999</v>
      </c>
      <c r="D29" s="125">
        <v>8.3000000000000004E-2</v>
      </c>
      <c r="E29" s="819"/>
      <c r="F29" s="819"/>
      <c r="G29" s="819"/>
      <c r="H29" s="819"/>
    </row>
    <row r="30" spans="1:11" ht="24.95" customHeight="1" x14ac:dyDescent="0.25">
      <c r="A30" s="737"/>
      <c r="B30" s="222" t="s">
        <v>317</v>
      </c>
      <c r="C30" s="125">
        <v>1.4E-2</v>
      </c>
      <c r="D30" s="125">
        <v>8.0000000000000002E-3</v>
      </c>
      <c r="E30" s="819"/>
      <c r="F30" s="819"/>
      <c r="G30" s="819"/>
      <c r="H30" s="819"/>
    </row>
    <row r="31" spans="1:11" ht="26.1" customHeight="1" x14ac:dyDescent="0.25">
      <c r="A31" s="768" t="s">
        <v>208</v>
      </c>
      <c r="B31" s="142" t="s">
        <v>2</v>
      </c>
      <c r="C31" s="24">
        <v>24781</v>
      </c>
      <c r="D31" s="24">
        <v>147670</v>
      </c>
      <c r="E31" s="820" t="s">
        <v>206</v>
      </c>
      <c r="F31" s="821"/>
      <c r="G31" s="821"/>
      <c r="H31" s="822"/>
    </row>
    <row r="32" spans="1:11" ht="25.5" x14ac:dyDescent="0.25">
      <c r="A32" s="770"/>
      <c r="B32" s="218" t="s">
        <v>205</v>
      </c>
      <c r="C32" s="223">
        <v>62.42</v>
      </c>
      <c r="D32" s="223">
        <v>54.5</v>
      </c>
      <c r="E32" s="786" t="s">
        <v>207</v>
      </c>
      <c r="F32" s="787"/>
      <c r="G32" s="787"/>
      <c r="H32" s="788"/>
      <c r="J32" s="514"/>
      <c r="K32" s="515"/>
    </row>
    <row r="33" spans="1:4" x14ac:dyDescent="0.25">
      <c r="D33" s="76"/>
    </row>
    <row r="34" spans="1:4" x14ac:dyDescent="0.25">
      <c r="A34" s="268" t="s">
        <v>81</v>
      </c>
      <c r="B34" s="53"/>
    </row>
    <row r="35" spans="1:4" x14ac:dyDescent="0.25">
      <c r="A35" s="268" t="s">
        <v>313</v>
      </c>
      <c r="B35" s="19"/>
    </row>
    <row r="36" spans="1:4" x14ac:dyDescent="0.25">
      <c r="A36" s="268" t="s">
        <v>506</v>
      </c>
      <c r="B36" s="19"/>
    </row>
    <row r="37" spans="1:4" x14ac:dyDescent="0.25">
      <c r="A37" s="268"/>
      <c r="B37" s="19"/>
    </row>
    <row r="38" spans="1:4" x14ac:dyDescent="0.25">
      <c r="A38" s="266" t="s">
        <v>307</v>
      </c>
      <c r="B38" s="19"/>
    </row>
    <row r="39" spans="1:4" x14ac:dyDescent="0.25">
      <c r="A39" s="266" t="s">
        <v>281</v>
      </c>
    </row>
    <row r="40" spans="1:4" x14ac:dyDescent="0.25">
      <c r="A40" s="265"/>
    </row>
    <row r="41" spans="1:4" x14ac:dyDescent="0.25">
      <c r="A41" s="650" t="s">
        <v>423</v>
      </c>
      <c r="B41" s="650"/>
      <c r="C41" s="650"/>
    </row>
  </sheetData>
  <mergeCells count="22">
    <mergeCell ref="A4:B4"/>
    <mergeCell ref="H4:I4"/>
    <mergeCell ref="A5:B5"/>
    <mergeCell ref="H5:I5"/>
    <mergeCell ref="A7:B7"/>
    <mergeCell ref="H7:I7"/>
    <mergeCell ref="A20:C20"/>
    <mergeCell ref="A41:C41"/>
    <mergeCell ref="C3:G3"/>
    <mergeCell ref="A6:B6"/>
    <mergeCell ref="A8:B8"/>
    <mergeCell ref="C25:D25"/>
    <mergeCell ref="A26:B26"/>
    <mergeCell ref="A27:A30"/>
    <mergeCell ref="A31:A32"/>
    <mergeCell ref="E26:H26"/>
    <mergeCell ref="E27:H30"/>
    <mergeCell ref="E31:H31"/>
    <mergeCell ref="E32:H32"/>
    <mergeCell ref="H8:I8"/>
    <mergeCell ref="A9:B9"/>
    <mergeCell ref="H9:I9"/>
  </mergeCells>
  <hyperlinks>
    <hyperlink ref="A39" r:id="rId1"/>
    <hyperlink ref="A18" r:id="rId2"/>
    <hyperlink ref="A17" r:id="rId3"/>
    <hyperlink ref="A38" r:id="rId4"/>
    <hyperlink ref="A16" r:id="rId5" display="https://www.gov.scot/collections/scottish-index-of-multiple-deprivation-2020/"/>
  </hyperlinks>
  <pageMargins left="0.70866141732283472" right="0.70866141732283472" top="0.74803149606299213" bottom="0.74803149606299213" header="0.31496062992125984" footer="0.31496062992125984"/>
  <pageSetup paperSize="9" fitToHeight="2" orientation="landscape" r:id="rId6"/>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27"/>
  <sheetViews>
    <sheetView showGridLines="0" zoomScaleNormal="100" workbookViewId="0">
      <selection activeCell="Q79" sqref="Q79"/>
    </sheetView>
  </sheetViews>
  <sheetFormatPr defaultRowHeight="15" x14ac:dyDescent="0.25"/>
  <cols>
    <col min="1" max="2" width="25.5703125" customWidth="1"/>
    <col min="3" max="4" width="12.5703125" customWidth="1"/>
    <col min="5" max="7" width="10.5703125" customWidth="1"/>
  </cols>
  <sheetData>
    <row r="1" spans="1:7" x14ac:dyDescent="0.25">
      <c r="A1" s="120" t="s">
        <v>678</v>
      </c>
    </row>
    <row r="3" spans="1:7" x14ac:dyDescent="0.25">
      <c r="C3" s="725" t="s">
        <v>78</v>
      </c>
      <c r="D3" s="727"/>
    </row>
    <row r="4" spans="1:7" ht="18.600000000000001" customHeight="1" x14ac:dyDescent="0.25">
      <c r="A4" s="708" t="s">
        <v>39</v>
      </c>
      <c r="B4" s="748"/>
      <c r="C4" s="217" t="s">
        <v>192</v>
      </c>
      <c r="D4" s="217" t="s">
        <v>63</v>
      </c>
      <c r="E4" s="789" t="s">
        <v>88</v>
      </c>
      <c r="F4" s="789"/>
      <c r="G4" s="789"/>
    </row>
    <row r="5" spans="1:7" ht="20.100000000000001" customHeight="1" x14ac:dyDescent="0.25">
      <c r="A5" s="737" t="s">
        <v>507</v>
      </c>
      <c r="B5" s="321" t="s">
        <v>508</v>
      </c>
      <c r="C5" s="122">
        <v>0.92200000000000004</v>
      </c>
      <c r="D5" s="122">
        <v>0.93</v>
      </c>
      <c r="E5" s="219"/>
      <c r="F5" s="219"/>
      <c r="G5" s="220"/>
    </row>
    <row r="6" spans="1:7" ht="20.100000000000001" customHeight="1" x14ac:dyDescent="0.25">
      <c r="A6" s="737"/>
      <c r="B6" s="323" t="s">
        <v>509</v>
      </c>
      <c r="C6" s="126">
        <v>0.91</v>
      </c>
      <c r="D6" s="126">
        <v>0.91</v>
      </c>
      <c r="E6" s="329"/>
      <c r="F6" s="329"/>
      <c r="G6" s="221"/>
    </row>
    <row r="7" spans="1:7" ht="20.100000000000001" customHeight="1" x14ac:dyDescent="0.25">
      <c r="A7" s="706" t="s">
        <v>217</v>
      </c>
      <c r="B7" s="142" t="s">
        <v>210</v>
      </c>
      <c r="C7" s="122">
        <v>5.0999999999999997E-2</v>
      </c>
      <c r="D7" s="121">
        <v>4.1000000000000002E-2</v>
      </c>
      <c r="E7" s="224"/>
      <c r="F7" s="148"/>
      <c r="G7" s="149"/>
    </row>
    <row r="8" spans="1:7" ht="20.100000000000001" customHeight="1" x14ac:dyDescent="0.25">
      <c r="A8" s="704"/>
      <c r="B8" s="222" t="s">
        <v>212</v>
      </c>
      <c r="C8" s="125">
        <v>0.11700000000000001</v>
      </c>
      <c r="D8" s="226">
        <v>0.109</v>
      </c>
      <c r="E8" s="324"/>
      <c r="F8" s="48"/>
      <c r="G8" s="135"/>
    </row>
    <row r="9" spans="1:7" ht="20.100000000000001" customHeight="1" x14ac:dyDescent="0.25">
      <c r="A9" s="704"/>
      <c r="B9" s="222" t="s">
        <v>211</v>
      </c>
      <c r="C9" s="125">
        <v>0.247</v>
      </c>
      <c r="D9" s="226">
        <v>0.245</v>
      </c>
      <c r="E9" s="134"/>
      <c r="F9" s="48"/>
      <c r="G9" s="135"/>
    </row>
    <row r="10" spans="1:7" ht="20.100000000000001" customHeight="1" x14ac:dyDescent="0.25">
      <c r="A10" s="704"/>
      <c r="B10" s="218" t="s">
        <v>386</v>
      </c>
      <c r="C10" s="126">
        <v>0.58499999999999996</v>
      </c>
      <c r="D10" s="227">
        <v>0.60499999999999998</v>
      </c>
      <c r="E10" s="136"/>
      <c r="F10" s="146"/>
      <c r="G10" s="137"/>
    </row>
    <row r="11" spans="1:7" ht="24.95" customHeight="1" x14ac:dyDescent="0.25">
      <c r="A11" s="737" t="s">
        <v>511</v>
      </c>
      <c r="B11" s="142" t="s">
        <v>510</v>
      </c>
      <c r="C11" s="122">
        <v>0.95399999999999996</v>
      </c>
      <c r="D11" s="122">
        <v>0.96299999999999997</v>
      </c>
      <c r="E11" s="147"/>
      <c r="F11" s="148"/>
      <c r="G11" s="149"/>
    </row>
    <row r="12" spans="1:7" ht="24.95" customHeight="1" x14ac:dyDescent="0.25">
      <c r="A12" s="737"/>
      <c r="B12" s="218" t="s">
        <v>218</v>
      </c>
      <c r="C12" s="126">
        <v>0.83499999999999996</v>
      </c>
      <c r="D12" s="126">
        <v>0.78100000000000003</v>
      </c>
      <c r="E12" s="136"/>
      <c r="F12" s="146"/>
      <c r="G12" s="137"/>
    </row>
    <row r="13" spans="1:7" ht="24.95" customHeight="1" x14ac:dyDescent="0.25">
      <c r="A13" s="737" t="s">
        <v>213</v>
      </c>
      <c r="B13" s="142" t="s">
        <v>510</v>
      </c>
      <c r="C13" s="122">
        <v>0.89800000000000002</v>
      </c>
      <c r="D13" s="122">
        <v>0.93200000000000005</v>
      </c>
      <c r="E13" s="682" t="s">
        <v>385</v>
      </c>
      <c r="F13" s="823"/>
      <c r="G13" s="683"/>
    </row>
    <row r="14" spans="1:7" ht="24.95" customHeight="1" x14ac:dyDescent="0.25">
      <c r="A14" s="737"/>
      <c r="B14" s="218" t="s">
        <v>218</v>
      </c>
      <c r="C14" s="126">
        <v>0.81200000000000006</v>
      </c>
      <c r="D14" s="126">
        <v>0.75900000000000001</v>
      </c>
      <c r="E14" s="136"/>
      <c r="F14" s="146"/>
      <c r="G14" s="137"/>
    </row>
    <row r="15" spans="1:7" ht="24.95" customHeight="1" x14ac:dyDescent="0.25">
      <c r="A15" s="737" t="s">
        <v>512</v>
      </c>
      <c r="B15" s="228" t="s">
        <v>216</v>
      </c>
      <c r="C15" s="122">
        <v>0.89200000000000002</v>
      </c>
      <c r="D15" s="122">
        <v>0.91600000000000004</v>
      </c>
      <c r="E15" s="147"/>
      <c r="F15" s="148"/>
      <c r="G15" s="149"/>
    </row>
    <row r="16" spans="1:7" ht="24.95" customHeight="1" x14ac:dyDescent="0.25">
      <c r="A16" s="737"/>
      <c r="B16" s="229" t="s">
        <v>214</v>
      </c>
      <c r="C16" s="125">
        <v>4.5999999999999999E-2</v>
      </c>
      <c r="D16" s="125">
        <v>3.1E-2</v>
      </c>
      <c r="E16" s="134"/>
      <c r="F16" s="48"/>
      <c r="G16" s="135"/>
    </row>
    <row r="17" spans="1:7" ht="24.95" customHeight="1" x14ac:dyDescent="0.25">
      <c r="A17" s="737"/>
      <c r="B17" s="230" t="s">
        <v>215</v>
      </c>
      <c r="C17" s="126">
        <v>6.2E-2</v>
      </c>
      <c r="D17" s="126">
        <v>5.2999999999999999E-2</v>
      </c>
      <c r="E17" s="136"/>
      <c r="F17" s="146"/>
      <c r="G17" s="137"/>
    </row>
    <row r="19" spans="1:7" x14ac:dyDescent="0.25">
      <c r="A19" s="268" t="s">
        <v>81</v>
      </c>
    </row>
    <row r="20" spans="1:7" x14ac:dyDescent="0.25">
      <c r="A20" s="268" t="s">
        <v>514</v>
      </c>
    </row>
    <row r="21" spans="1:7" x14ac:dyDescent="0.25">
      <c r="A21" s="268" t="s">
        <v>513</v>
      </c>
    </row>
    <row r="22" spans="1:7" x14ac:dyDescent="0.25">
      <c r="A22" s="285"/>
    </row>
    <row r="23" spans="1:7" x14ac:dyDescent="0.25">
      <c r="A23" s="266" t="s">
        <v>273</v>
      </c>
    </row>
    <row r="24" spans="1:7" x14ac:dyDescent="0.25">
      <c r="A24" s="266" t="s">
        <v>60</v>
      </c>
    </row>
    <row r="25" spans="1:7" x14ac:dyDescent="0.25">
      <c r="A25" s="266" t="s">
        <v>284</v>
      </c>
    </row>
    <row r="27" spans="1:7" x14ac:dyDescent="0.25">
      <c r="A27" s="650" t="s">
        <v>423</v>
      </c>
      <c r="B27" s="650"/>
      <c r="C27" s="650"/>
    </row>
  </sheetData>
  <mergeCells count="10">
    <mergeCell ref="C3:D3"/>
    <mergeCell ref="A4:B4"/>
    <mergeCell ref="E4:G4"/>
    <mergeCell ref="A5:A6"/>
    <mergeCell ref="A7:A10"/>
    <mergeCell ref="A27:C27"/>
    <mergeCell ref="A11:A12"/>
    <mergeCell ref="A13:A14"/>
    <mergeCell ref="E13:G13"/>
    <mergeCell ref="A15:A17"/>
  </mergeCells>
  <hyperlinks>
    <hyperlink ref="A25" r:id="rId1"/>
    <hyperlink ref="A24" r:id="rId2"/>
  </hyperlinks>
  <pageMargins left="0.70866141732283472" right="0.70866141732283472" top="0.74803149606299213" bottom="0.74803149606299213" header="0.31496062992125984" footer="0.31496062992125984"/>
  <pageSetup paperSize="9" scale="9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38"/>
  <sheetViews>
    <sheetView showGridLines="0" zoomScaleNormal="100" workbookViewId="0">
      <selection activeCell="B36" sqref="B35:B36"/>
    </sheetView>
  </sheetViews>
  <sheetFormatPr defaultRowHeight="15" x14ac:dyDescent="0.25"/>
  <cols>
    <col min="1" max="1" width="17.5703125" customWidth="1"/>
    <col min="2" max="2" width="22.5703125" customWidth="1"/>
    <col min="3" max="6" width="10.5703125" customWidth="1"/>
    <col min="7" max="9" width="8.140625" customWidth="1"/>
  </cols>
  <sheetData>
    <row r="1" spans="1:9" x14ac:dyDescent="0.25">
      <c r="A1" s="120" t="s">
        <v>679</v>
      </c>
    </row>
    <row r="2" spans="1:9" x14ac:dyDescent="0.25">
      <c r="A2" s="120"/>
    </row>
    <row r="3" spans="1:9" x14ac:dyDescent="0.25">
      <c r="C3" s="707" t="s">
        <v>185</v>
      </c>
      <c r="D3" s="707"/>
      <c r="E3" s="707"/>
      <c r="F3" s="707"/>
      <c r="G3" s="111"/>
    </row>
    <row r="4" spans="1:9" ht="14.45" customHeight="1" x14ac:dyDescent="0.25">
      <c r="A4" s="708" t="s">
        <v>39</v>
      </c>
      <c r="B4" s="748"/>
      <c r="C4" s="215" t="s">
        <v>4</v>
      </c>
      <c r="D4" s="215" t="s">
        <v>5</v>
      </c>
      <c r="E4" s="215" t="s">
        <v>6</v>
      </c>
      <c r="F4" s="215" t="s">
        <v>1</v>
      </c>
      <c r="G4" s="789" t="s">
        <v>88</v>
      </c>
      <c r="H4" s="789"/>
      <c r="I4" s="789"/>
    </row>
    <row r="5" spans="1:9" ht="20.100000000000001" customHeight="1" x14ac:dyDescent="0.25">
      <c r="A5" s="737" t="s">
        <v>221</v>
      </c>
      <c r="B5" s="213" t="s">
        <v>22</v>
      </c>
      <c r="C5" s="123"/>
      <c r="D5" s="123"/>
      <c r="E5" s="123"/>
      <c r="F5" s="122">
        <v>0.18</v>
      </c>
      <c r="G5" s="734" t="s">
        <v>387</v>
      </c>
      <c r="H5" s="734"/>
      <c r="I5" s="739"/>
    </row>
    <row r="6" spans="1:9" ht="20.100000000000001" customHeight="1" x14ac:dyDescent="0.25">
      <c r="A6" s="737"/>
      <c r="B6" s="214" t="s">
        <v>23</v>
      </c>
      <c r="C6" s="132"/>
      <c r="D6" s="132"/>
      <c r="E6" s="132"/>
      <c r="F6" s="125">
        <v>0.21</v>
      </c>
      <c r="G6" s="734"/>
      <c r="H6" s="734"/>
      <c r="I6" s="739"/>
    </row>
    <row r="7" spans="1:9" ht="20.100000000000001" customHeight="1" x14ac:dyDescent="0.25">
      <c r="A7" s="737"/>
      <c r="B7" s="284" t="s">
        <v>0</v>
      </c>
      <c r="C7" s="130">
        <v>0.224</v>
      </c>
      <c r="D7" s="130">
        <v>0.125</v>
      </c>
      <c r="E7" s="130">
        <v>0.23100000000000001</v>
      </c>
      <c r="F7" s="130">
        <v>0.192</v>
      </c>
      <c r="G7" s="745"/>
      <c r="H7" s="745"/>
      <c r="I7" s="746"/>
    </row>
    <row r="8" spans="1:9" x14ac:dyDescent="0.25">
      <c r="A8" s="120"/>
    </row>
    <row r="9" spans="1:9" x14ac:dyDescent="0.25">
      <c r="A9" s="268" t="s">
        <v>81</v>
      </c>
    </row>
    <row r="10" spans="1:9" x14ac:dyDescent="0.25">
      <c r="A10" s="268" t="s">
        <v>51</v>
      </c>
    </row>
    <row r="11" spans="1:9" x14ac:dyDescent="0.25">
      <c r="A11" s="291" t="s">
        <v>271</v>
      </c>
    </row>
    <row r="12" spans="1:9" x14ac:dyDescent="0.25">
      <c r="A12" s="19"/>
    </row>
    <row r="13" spans="1:9" x14ac:dyDescent="0.25">
      <c r="A13" s="650" t="s">
        <v>423</v>
      </c>
      <c r="B13" s="650"/>
      <c r="C13" s="650"/>
    </row>
    <row r="14" spans="1:9" x14ac:dyDescent="0.25">
      <c r="A14" s="482"/>
      <c r="B14" s="482"/>
      <c r="C14" s="482"/>
    </row>
    <row r="15" spans="1:9" x14ac:dyDescent="0.25">
      <c r="A15" s="19"/>
    </row>
    <row r="16" spans="1:9" x14ac:dyDescent="0.25">
      <c r="A16" s="120" t="s">
        <v>680</v>
      </c>
    </row>
    <row r="18" spans="1:8" x14ac:dyDescent="0.25">
      <c r="C18" s="725" t="s">
        <v>78</v>
      </c>
      <c r="D18" s="727"/>
    </row>
    <row r="19" spans="1:8" ht="25.5" x14ac:dyDescent="0.25">
      <c r="A19" s="708" t="s">
        <v>39</v>
      </c>
      <c r="B19" s="748"/>
      <c r="C19" s="326" t="s">
        <v>192</v>
      </c>
      <c r="D19" s="326" t="s">
        <v>63</v>
      </c>
      <c r="E19" s="825"/>
      <c r="F19" s="825"/>
    </row>
    <row r="20" spans="1:8" ht="24.95" customHeight="1" x14ac:dyDescent="0.25">
      <c r="A20" s="704" t="s">
        <v>228</v>
      </c>
      <c r="B20" s="142" t="s">
        <v>227</v>
      </c>
      <c r="C20" s="122">
        <v>0.34599999999999997</v>
      </c>
      <c r="D20" s="122">
        <v>0.32100000000000001</v>
      </c>
      <c r="E20" s="231"/>
      <c r="F20" s="306"/>
      <c r="G20" s="307"/>
      <c r="H20" s="307"/>
    </row>
    <row r="21" spans="1:8" ht="24.95" customHeight="1" x14ac:dyDescent="0.25">
      <c r="A21" s="704"/>
      <c r="B21" s="222" t="s">
        <v>222</v>
      </c>
      <c r="C21" s="125">
        <v>0.125</v>
      </c>
      <c r="D21" s="125">
        <v>0.126</v>
      </c>
      <c r="E21" s="231"/>
      <c r="F21" s="306"/>
      <c r="G21" s="307"/>
      <c r="H21" s="307"/>
    </row>
    <row r="22" spans="1:8" ht="24.95" customHeight="1" x14ac:dyDescent="0.25">
      <c r="A22" s="704"/>
      <c r="B22" s="222" t="s">
        <v>223</v>
      </c>
      <c r="C22" s="125">
        <v>0.15</v>
      </c>
      <c r="D22" s="125">
        <v>0.161</v>
      </c>
      <c r="E22" s="77"/>
      <c r="F22" s="306"/>
      <c r="G22" s="307"/>
      <c r="H22" s="307"/>
    </row>
    <row r="23" spans="1:8" ht="24.95" customHeight="1" x14ac:dyDescent="0.25">
      <c r="A23" s="704"/>
      <c r="B23" s="222" t="s">
        <v>224</v>
      </c>
      <c r="C23" s="125">
        <v>0.13</v>
      </c>
      <c r="D23" s="125">
        <v>0.189</v>
      </c>
      <c r="E23" s="77"/>
      <c r="F23" s="306"/>
      <c r="G23" s="307"/>
      <c r="H23" s="307"/>
    </row>
    <row r="24" spans="1:8" ht="24.95" customHeight="1" x14ac:dyDescent="0.25">
      <c r="A24" s="704"/>
      <c r="B24" s="222" t="s">
        <v>225</v>
      </c>
      <c r="C24" s="125">
        <v>4.3999999999999997E-2</v>
      </c>
      <c r="D24" s="125">
        <v>4.7E-2</v>
      </c>
      <c r="E24" s="77"/>
      <c r="F24" s="306"/>
      <c r="G24" s="307"/>
      <c r="H24" s="307"/>
    </row>
    <row r="25" spans="1:8" ht="24.95" customHeight="1" x14ac:dyDescent="0.25">
      <c r="A25" s="704"/>
      <c r="B25" s="222" t="s">
        <v>226</v>
      </c>
      <c r="C25" s="125">
        <v>0.19600000000000001</v>
      </c>
      <c r="D25" s="125">
        <v>0.14799999999999999</v>
      </c>
      <c r="E25" s="77"/>
      <c r="F25" s="306"/>
      <c r="G25" s="307"/>
      <c r="H25" s="307"/>
    </row>
    <row r="26" spans="1:8" ht="24.95" customHeight="1" x14ac:dyDescent="0.25">
      <c r="A26" s="704"/>
      <c r="B26" s="218" t="s">
        <v>50</v>
      </c>
      <c r="C26" s="126">
        <v>8.9999999999999993E-3</v>
      </c>
      <c r="D26" s="126">
        <v>8.0000000000000002E-3</v>
      </c>
      <c r="E26" s="77"/>
      <c r="F26" s="306"/>
      <c r="G26" s="307"/>
      <c r="H26" s="307"/>
    </row>
    <row r="27" spans="1:8" ht="24.95" customHeight="1" x14ac:dyDescent="0.25">
      <c r="A27" s="768" t="s">
        <v>230</v>
      </c>
      <c r="B27" s="321" t="s">
        <v>22</v>
      </c>
      <c r="C27" s="122">
        <v>0.67800000000000005</v>
      </c>
      <c r="D27" s="122">
        <v>0.78</v>
      </c>
      <c r="E27" s="77"/>
      <c r="F27" s="306"/>
      <c r="G27" s="307"/>
      <c r="H27" s="307"/>
    </row>
    <row r="28" spans="1:8" ht="24.95" customHeight="1" x14ac:dyDescent="0.25">
      <c r="A28" s="769"/>
      <c r="B28" s="322" t="s">
        <v>23</v>
      </c>
      <c r="C28" s="125">
        <v>0.66900000000000004</v>
      </c>
      <c r="D28" s="125">
        <v>0.71699999999999997</v>
      </c>
      <c r="E28" s="48"/>
      <c r="F28" s="48"/>
    </row>
    <row r="29" spans="1:8" ht="24.95" customHeight="1" x14ac:dyDescent="0.25">
      <c r="A29" s="770"/>
      <c r="B29" s="483" t="s">
        <v>229</v>
      </c>
      <c r="C29" s="124">
        <v>0.47499999999999998</v>
      </c>
      <c r="D29" s="124">
        <v>0.57899999999999996</v>
      </c>
      <c r="E29" s="824"/>
      <c r="F29" s="824"/>
    </row>
    <row r="31" spans="1:8" x14ac:dyDescent="0.25">
      <c r="A31" s="268" t="s">
        <v>81</v>
      </c>
    </row>
    <row r="32" spans="1:8" x14ac:dyDescent="0.25">
      <c r="A32" s="268" t="s">
        <v>313</v>
      </c>
    </row>
    <row r="33" spans="1:3" x14ac:dyDescent="0.25">
      <c r="A33" s="268" t="s">
        <v>515</v>
      </c>
    </row>
    <row r="34" spans="1:3" x14ac:dyDescent="0.25">
      <c r="A34" s="268"/>
    </row>
    <row r="35" spans="1:3" x14ac:dyDescent="0.25">
      <c r="A35" s="266" t="s">
        <v>307</v>
      </c>
    </row>
    <row r="36" spans="1:3" x14ac:dyDescent="0.25">
      <c r="A36" s="266" t="s">
        <v>285</v>
      </c>
    </row>
    <row r="37" spans="1:3" x14ac:dyDescent="0.25">
      <c r="A37" s="265"/>
    </row>
    <row r="38" spans="1:3" x14ac:dyDescent="0.25">
      <c r="A38" s="650" t="s">
        <v>423</v>
      </c>
      <c r="B38" s="650"/>
      <c r="C38" s="650"/>
    </row>
  </sheetData>
  <mergeCells count="13">
    <mergeCell ref="A38:C38"/>
    <mergeCell ref="G5:I7"/>
    <mergeCell ref="G4:I4"/>
    <mergeCell ref="A5:A7"/>
    <mergeCell ref="C3:F3"/>
    <mergeCell ref="A4:B4"/>
    <mergeCell ref="E29:F29"/>
    <mergeCell ref="A27:A29"/>
    <mergeCell ref="C18:D18"/>
    <mergeCell ref="A19:B19"/>
    <mergeCell ref="E19:F19"/>
    <mergeCell ref="A20:A26"/>
    <mergeCell ref="A13:C13"/>
  </mergeCells>
  <conditionalFormatting sqref="G20">
    <cfRule type="expression" dxfId="12" priority="21" stopIfTrue="1">
      <formula>($B$1="Scotland")</formula>
    </cfRule>
  </conditionalFormatting>
  <conditionalFormatting sqref="G21">
    <cfRule type="expression" dxfId="11" priority="18" stopIfTrue="1">
      <formula>($B$1="Scotland")</formula>
    </cfRule>
  </conditionalFormatting>
  <conditionalFormatting sqref="G22">
    <cfRule type="expression" dxfId="10" priority="15" stopIfTrue="1">
      <formula>($B$1="Scotland")</formula>
    </cfRule>
  </conditionalFormatting>
  <conditionalFormatting sqref="G23">
    <cfRule type="expression" dxfId="9" priority="12" stopIfTrue="1">
      <formula>($B$1="Scotland")</formula>
    </cfRule>
  </conditionalFormatting>
  <conditionalFormatting sqref="G24:G25">
    <cfRule type="expression" dxfId="8" priority="9" stopIfTrue="1">
      <formula>($B$1="Scotland")</formula>
    </cfRule>
  </conditionalFormatting>
  <conditionalFormatting sqref="G26">
    <cfRule type="expression" dxfId="7" priority="6" stopIfTrue="1">
      <formula>($B$1="Scotland")</formula>
    </cfRule>
  </conditionalFormatting>
  <conditionalFormatting sqref="G27">
    <cfRule type="expression" dxfId="6" priority="3" stopIfTrue="1">
      <formula>($B$1="Scotland")</formula>
    </cfRule>
  </conditionalFormatting>
  <conditionalFormatting sqref="G20:G21">
    <cfRule type="expression" dxfId="5" priority="22" stopIfTrue="1">
      <formula xml:space="preserve"> BE20 &lt; #REF!</formula>
    </cfRule>
    <cfRule type="expression" dxfId="4" priority="23" stopIfTrue="1">
      <formula>AQ20 &gt; #REF!</formula>
    </cfRule>
  </conditionalFormatting>
  <conditionalFormatting sqref="G22:G25">
    <cfRule type="expression" dxfId="3" priority="26" stopIfTrue="1">
      <formula xml:space="preserve"> BE22 &lt; AQ30</formula>
    </cfRule>
    <cfRule type="expression" dxfId="2" priority="27" stopIfTrue="1">
      <formula>AQ22 &gt; BE30</formula>
    </cfRule>
  </conditionalFormatting>
  <conditionalFormatting sqref="G26:G27">
    <cfRule type="expression" dxfId="1" priority="32" stopIfTrue="1">
      <formula xml:space="preserve"> BE26 &lt; AQ33</formula>
    </cfRule>
    <cfRule type="expression" dxfId="0" priority="33" stopIfTrue="1">
      <formula>AQ26 &gt; BE33</formula>
    </cfRule>
  </conditionalFormatting>
  <hyperlinks>
    <hyperlink ref="A36" r:id="rId1"/>
    <hyperlink ref="A11" r:id="rId2"/>
    <hyperlink ref="A35" r:id="rId3"/>
  </hyperlinks>
  <pageMargins left="0.70866141732283472" right="0.70866141732283472" top="0.74803149606299213" bottom="0.74803149606299213" header="0.31496062992125984" footer="0.31496062992125984"/>
  <pageSetup paperSize="9" fitToHeight="2"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23"/>
  <sheetViews>
    <sheetView showGridLines="0" zoomScaleNormal="100" workbookViewId="0">
      <selection activeCell="Q79" sqref="Q79"/>
    </sheetView>
  </sheetViews>
  <sheetFormatPr defaultRowHeight="15" x14ac:dyDescent="0.25"/>
  <cols>
    <col min="1" max="1" width="41.140625" customWidth="1"/>
    <col min="2" max="2" width="14.7109375" customWidth="1"/>
    <col min="3" max="4" width="12.5703125" customWidth="1"/>
    <col min="5" max="5" width="26.140625" customWidth="1"/>
  </cols>
  <sheetData>
    <row r="1" spans="1:5" x14ac:dyDescent="0.25">
      <c r="A1" s="120" t="s">
        <v>681</v>
      </c>
      <c r="B1" s="120"/>
    </row>
    <row r="2" spans="1:5" x14ac:dyDescent="0.25">
      <c r="A2" s="120"/>
      <c r="B2" s="120"/>
    </row>
    <row r="3" spans="1:5" x14ac:dyDescent="0.25">
      <c r="C3" s="725" t="s">
        <v>78</v>
      </c>
      <c r="D3" s="727"/>
    </row>
    <row r="4" spans="1:5" ht="14.45" customHeight="1" x14ac:dyDescent="0.25">
      <c r="A4" s="708" t="s">
        <v>39</v>
      </c>
      <c r="B4" s="748"/>
      <c r="C4" s="215" t="s">
        <v>1</v>
      </c>
      <c r="D4" s="215" t="s">
        <v>30</v>
      </c>
      <c r="E4" s="216" t="s">
        <v>88</v>
      </c>
    </row>
    <row r="5" spans="1:5" ht="30" customHeight="1" x14ac:dyDescent="0.25">
      <c r="A5" s="710" t="s">
        <v>231</v>
      </c>
      <c r="B5" s="718"/>
      <c r="C5" s="87">
        <v>47.7</v>
      </c>
      <c r="D5" s="87">
        <v>30.4</v>
      </c>
      <c r="E5" s="261" t="s">
        <v>516</v>
      </c>
    </row>
    <row r="6" spans="1:5" ht="30" customHeight="1" x14ac:dyDescent="0.25">
      <c r="A6" s="5" t="s">
        <v>232</v>
      </c>
      <c r="B6" s="80"/>
      <c r="C6" s="87">
        <v>144.5</v>
      </c>
      <c r="D6" s="87">
        <v>108.8</v>
      </c>
      <c r="E6" s="235"/>
    </row>
    <row r="7" spans="1:5" ht="30" customHeight="1" x14ac:dyDescent="0.25">
      <c r="A7" s="5" t="s">
        <v>233</v>
      </c>
      <c r="B7" s="80"/>
      <c r="C7" s="87">
        <v>103.7</v>
      </c>
      <c r="D7" s="87">
        <v>59.7</v>
      </c>
      <c r="E7" s="235"/>
    </row>
    <row r="8" spans="1:5" ht="30" customHeight="1" x14ac:dyDescent="0.25">
      <c r="A8" s="5" t="s">
        <v>518</v>
      </c>
      <c r="B8" s="80"/>
      <c r="C8" s="87">
        <v>25</v>
      </c>
      <c r="D8" s="87">
        <v>13.3</v>
      </c>
      <c r="E8" s="8"/>
    </row>
    <row r="9" spans="1:5" ht="30" customHeight="1" x14ac:dyDescent="0.25">
      <c r="A9" s="768" t="s">
        <v>234</v>
      </c>
      <c r="B9" s="213" t="s">
        <v>22</v>
      </c>
      <c r="C9" s="26">
        <v>0.15</v>
      </c>
      <c r="D9" s="144"/>
      <c r="E9" s="768" t="s">
        <v>517</v>
      </c>
    </row>
    <row r="10" spans="1:5" ht="30" customHeight="1" x14ac:dyDescent="0.25">
      <c r="A10" s="769"/>
      <c r="B10" s="214" t="s">
        <v>23</v>
      </c>
      <c r="C10" s="27">
        <v>0.11</v>
      </c>
      <c r="D10" s="233"/>
      <c r="E10" s="769"/>
    </row>
    <row r="11" spans="1:5" ht="30" customHeight="1" x14ac:dyDescent="0.25">
      <c r="A11" s="770"/>
      <c r="B11" s="299" t="s">
        <v>0</v>
      </c>
      <c r="C11" s="47">
        <v>0.13</v>
      </c>
      <c r="D11" s="234"/>
      <c r="E11" s="770"/>
    </row>
    <row r="12" spans="1:5" x14ac:dyDescent="0.25">
      <c r="C12" s="232"/>
    </row>
    <row r="13" spans="1:5" x14ac:dyDescent="0.25">
      <c r="A13" s="268" t="s">
        <v>81</v>
      </c>
    </row>
    <row r="14" spans="1:5" x14ac:dyDescent="0.25">
      <c r="A14" s="268" t="s">
        <v>519</v>
      </c>
    </row>
    <row r="15" spans="1:5" x14ac:dyDescent="0.25">
      <c r="A15" s="268" t="s">
        <v>402</v>
      </c>
    </row>
    <row r="16" spans="1:5" x14ac:dyDescent="0.25">
      <c r="A16" s="268" t="s">
        <v>235</v>
      </c>
    </row>
    <row r="17" spans="1:3" x14ac:dyDescent="0.25">
      <c r="A17" s="268" t="s">
        <v>286</v>
      </c>
    </row>
    <row r="18" spans="1:3" x14ac:dyDescent="0.25">
      <c r="A18" s="285"/>
    </row>
    <row r="19" spans="1:3" x14ac:dyDescent="0.25">
      <c r="A19" s="266" t="s">
        <v>273</v>
      </c>
    </row>
    <row r="20" spans="1:3" x14ac:dyDescent="0.25">
      <c r="A20" s="291" t="s">
        <v>271</v>
      </c>
    </row>
    <row r="21" spans="1:3" x14ac:dyDescent="0.25">
      <c r="A21" s="291" t="s">
        <v>304</v>
      </c>
    </row>
    <row r="23" spans="1:3" x14ac:dyDescent="0.25">
      <c r="A23" s="650" t="s">
        <v>423</v>
      </c>
      <c r="B23" s="650"/>
      <c r="C23" s="650"/>
    </row>
  </sheetData>
  <mergeCells count="6">
    <mergeCell ref="E9:E11"/>
    <mergeCell ref="C3:D3"/>
    <mergeCell ref="A23:C23"/>
    <mergeCell ref="A9:A11"/>
    <mergeCell ref="A5:B5"/>
    <mergeCell ref="A4:B4"/>
  </mergeCells>
  <hyperlinks>
    <hyperlink ref="A20" r:id="rId1"/>
    <hyperlink ref="A21"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14"/>
  <sheetViews>
    <sheetView showGridLines="0" topLeftCell="A127" zoomScaleNormal="100" workbookViewId="0">
      <selection activeCell="Q79" sqref="Q79"/>
    </sheetView>
  </sheetViews>
  <sheetFormatPr defaultRowHeight="15" x14ac:dyDescent="0.25"/>
  <cols>
    <col min="1" max="1" width="20.85546875" customWidth="1"/>
    <col min="2" max="2" width="18.140625" customWidth="1"/>
  </cols>
  <sheetData>
    <row r="1" spans="1:12" x14ac:dyDescent="0.25">
      <c r="A1" s="1" t="s">
        <v>734</v>
      </c>
    </row>
    <row r="3" spans="1:12" x14ac:dyDescent="0.25">
      <c r="C3" s="725" t="s">
        <v>565</v>
      </c>
      <c r="D3" s="726"/>
      <c r="E3" s="726"/>
      <c r="F3" s="726"/>
      <c r="G3" s="726"/>
      <c r="H3" s="726"/>
      <c r="I3" s="727"/>
      <c r="J3" s="111"/>
    </row>
    <row r="4" spans="1:12" x14ac:dyDescent="0.25">
      <c r="A4" s="548" t="s">
        <v>39</v>
      </c>
      <c r="B4" s="553"/>
      <c r="C4" s="544" t="s">
        <v>566</v>
      </c>
      <c r="D4" s="544" t="s">
        <v>614</v>
      </c>
      <c r="E4" s="544" t="s">
        <v>615</v>
      </c>
      <c r="F4" s="544" t="s">
        <v>616</v>
      </c>
      <c r="G4" s="544" t="s">
        <v>617</v>
      </c>
      <c r="H4" s="544" t="s">
        <v>618</v>
      </c>
      <c r="I4" s="544" t="s">
        <v>619</v>
      </c>
      <c r="J4" s="789" t="s">
        <v>267</v>
      </c>
      <c r="K4" s="789"/>
      <c r="L4" s="789"/>
    </row>
    <row r="5" spans="1:12" ht="20.100000000000001" customHeight="1" x14ac:dyDescent="0.25">
      <c r="A5" s="705" t="s">
        <v>572</v>
      </c>
      <c r="B5" s="161" t="s">
        <v>65</v>
      </c>
      <c r="C5" s="561">
        <v>0.74</v>
      </c>
      <c r="D5" s="561">
        <v>0.8</v>
      </c>
      <c r="E5" s="561">
        <v>0.92</v>
      </c>
      <c r="F5" s="561">
        <v>0.77</v>
      </c>
      <c r="G5" s="561">
        <v>0.66</v>
      </c>
      <c r="H5" s="561">
        <v>0.91</v>
      </c>
      <c r="I5" s="561">
        <v>0.91</v>
      </c>
      <c r="J5" s="706" t="s">
        <v>567</v>
      </c>
      <c r="K5" s="740"/>
      <c r="L5" s="741"/>
    </row>
    <row r="6" spans="1:12" ht="20.100000000000001" customHeight="1" x14ac:dyDescent="0.25">
      <c r="A6" s="674"/>
      <c r="B6" s="81" t="s">
        <v>568</v>
      </c>
      <c r="C6" s="563"/>
      <c r="D6" s="559">
        <v>0.9</v>
      </c>
      <c r="E6" s="563"/>
      <c r="F6" s="563"/>
      <c r="G6" s="563"/>
      <c r="H6" s="563"/>
      <c r="I6" s="563"/>
      <c r="J6" s="704"/>
      <c r="K6" s="734"/>
      <c r="L6" s="739"/>
    </row>
    <row r="7" spans="1:12" ht="20.100000000000001" customHeight="1" x14ac:dyDescent="0.25">
      <c r="A7" s="674"/>
      <c r="B7" s="81" t="s">
        <v>569</v>
      </c>
      <c r="C7" s="563"/>
      <c r="D7" s="559">
        <v>0.75</v>
      </c>
      <c r="E7" s="563"/>
      <c r="F7" s="563"/>
      <c r="G7" s="563"/>
      <c r="H7" s="563"/>
      <c r="I7" s="563"/>
      <c r="J7" s="704"/>
      <c r="K7" s="734"/>
      <c r="L7" s="739"/>
    </row>
    <row r="8" spans="1:12" ht="20.100000000000001" customHeight="1" x14ac:dyDescent="0.25">
      <c r="A8" s="674"/>
      <c r="B8" s="141" t="s">
        <v>570</v>
      </c>
      <c r="C8" s="580"/>
      <c r="D8" s="581">
        <v>0.45</v>
      </c>
      <c r="E8" s="580"/>
      <c r="F8" s="580"/>
      <c r="G8" s="580"/>
      <c r="H8" s="580"/>
      <c r="I8" s="580"/>
      <c r="J8" s="704"/>
      <c r="K8" s="734"/>
      <c r="L8" s="739"/>
    </row>
    <row r="9" spans="1:12" ht="20.100000000000001" customHeight="1" x14ac:dyDescent="0.25">
      <c r="A9" s="674" t="s">
        <v>571</v>
      </c>
      <c r="B9" s="161" t="s">
        <v>65</v>
      </c>
      <c r="C9" s="577">
        <v>0.84</v>
      </c>
      <c r="D9" s="564">
        <v>0.9</v>
      </c>
      <c r="E9" s="564">
        <v>0.94</v>
      </c>
      <c r="F9" s="564">
        <v>0.97</v>
      </c>
      <c r="G9" s="564">
        <v>0.82</v>
      </c>
      <c r="H9" s="564">
        <v>0.95</v>
      </c>
      <c r="I9" s="564">
        <v>0.93</v>
      </c>
      <c r="J9" s="706" t="s">
        <v>573</v>
      </c>
      <c r="K9" s="740"/>
      <c r="L9" s="741"/>
    </row>
    <row r="10" spans="1:12" ht="20.100000000000001" customHeight="1" x14ac:dyDescent="0.25">
      <c r="A10" s="674"/>
      <c r="B10" s="81" t="s">
        <v>568</v>
      </c>
      <c r="C10" s="578">
        <v>0.91</v>
      </c>
      <c r="D10" s="559">
        <v>0.92</v>
      </c>
      <c r="E10" s="563"/>
      <c r="F10" s="563"/>
      <c r="G10" s="563"/>
      <c r="H10" s="563"/>
      <c r="I10" s="563"/>
      <c r="J10" s="704"/>
      <c r="K10" s="734"/>
      <c r="L10" s="739"/>
    </row>
    <row r="11" spans="1:12" ht="20.100000000000001" customHeight="1" x14ac:dyDescent="0.25">
      <c r="A11" s="674"/>
      <c r="B11" s="81" t="s">
        <v>569</v>
      </c>
      <c r="C11" s="559">
        <v>0.81</v>
      </c>
      <c r="D11" s="559">
        <v>0.91</v>
      </c>
      <c r="E11" s="563"/>
      <c r="F11" s="563"/>
      <c r="G11" s="563"/>
      <c r="H11" s="563"/>
      <c r="I11" s="563"/>
      <c r="J11" s="704"/>
      <c r="K11" s="734"/>
      <c r="L11" s="739"/>
    </row>
    <row r="12" spans="1:12" ht="20.100000000000001" customHeight="1" x14ac:dyDescent="0.25">
      <c r="A12" s="674"/>
      <c r="B12" s="141" t="s">
        <v>570</v>
      </c>
      <c r="C12" s="581">
        <v>0.77</v>
      </c>
      <c r="D12" s="581">
        <v>0.84</v>
      </c>
      <c r="E12" s="580"/>
      <c r="F12" s="580"/>
      <c r="G12" s="580"/>
      <c r="H12" s="580"/>
      <c r="I12" s="580"/>
      <c r="J12" s="704"/>
      <c r="K12" s="734"/>
      <c r="L12" s="739"/>
    </row>
    <row r="13" spans="1:12" ht="20.100000000000001" customHeight="1" x14ac:dyDescent="0.25">
      <c r="A13" s="674" t="s">
        <v>574</v>
      </c>
      <c r="B13" s="161" t="s">
        <v>65</v>
      </c>
      <c r="C13" s="577">
        <v>0.64</v>
      </c>
      <c r="D13" s="564">
        <v>0.65</v>
      </c>
      <c r="E13" s="564">
        <v>0.64</v>
      </c>
      <c r="F13" s="564">
        <v>0.56000000000000005</v>
      </c>
      <c r="G13" s="564">
        <v>0.62</v>
      </c>
      <c r="H13" s="564">
        <v>0.85</v>
      </c>
      <c r="I13" s="564">
        <v>0.41</v>
      </c>
      <c r="J13" s="706" t="s">
        <v>575</v>
      </c>
      <c r="K13" s="740"/>
      <c r="L13" s="741"/>
    </row>
    <row r="14" spans="1:12" ht="20.100000000000001" customHeight="1" x14ac:dyDescent="0.25">
      <c r="A14" s="674"/>
      <c r="B14" s="81" t="s">
        <v>568</v>
      </c>
      <c r="C14" s="560"/>
      <c r="D14" s="559">
        <v>0.68</v>
      </c>
      <c r="E14" s="563"/>
      <c r="F14" s="563"/>
      <c r="G14" s="563"/>
      <c r="H14" s="563"/>
      <c r="I14" s="563"/>
      <c r="J14" s="704"/>
      <c r="K14" s="734"/>
      <c r="L14" s="739"/>
    </row>
    <row r="15" spans="1:12" ht="20.100000000000001" customHeight="1" x14ac:dyDescent="0.25">
      <c r="A15" s="674"/>
      <c r="B15" s="81" t="s">
        <v>569</v>
      </c>
      <c r="C15" s="560"/>
      <c r="D15" s="559">
        <v>0.59</v>
      </c>
      <c r="E15" s="563"/>
      <c r="F15" s="563"/>
      <c r="G15" s="563"/>
      <c r="H15" s="563"/>
      <c r="I15" s="563"/>
      <c r="J15" s="704"/>
      <c r="K15" s="734"/>
      <c r="L15" s="739"/>
    </row>
    <row r="16" spans="1:12" ht="20.100000000000001" customHeight="1" x14ac:dyDescent="0.25">
      <c r="A16" s="674"/>
      <c r="B16" s="141" t="s">
        <v>570</v>
      </c>
      <c r="C16" s="584"/>
      <c r="D16" s="581">
        <v>0.64</v>
      </c>
      <c r="E16" s="580"/>
      <c r="F16" s="580"/>
      <c r="G16" s="580"/>
      <c r="H16" s="580"/>
      <c r="I16" s="580"/>
      <c r="J16" s="704"/>
      <c r="K16" s="734"/>
      <c r="L16" s="739"/>
    </row>
    <row r="17" spans="1:12" ht="20.100000000000001" customHeight="1" x14ac:dyDescent="0.25">
      <c r="A17" s="826" t="s">
        <v>576</v>
      </c>
      <c r="B17" s="161" t="s">
        <v>65</v>
      </c>
      <c r="C17" s="577">
        <v>0.22</v>
      </c>
      <c r="D17" s="564">
        <v>0.15</v>
      </c>
      <c r="E17" s="564">
        <v>0.11</v>
      </c>
      <c r="F17" s="564">
        <v>0.14000000000000001</v>
      </c>
      <c r="G17" s="564">
        <v>0.27</v>
      </c>
      <c r="H17" s="564">
        <v>7.0000000000000007E-2</v>
      </c>
      <c r="I17" s="564">
        <v>0.06</v>
      </c>
      <c r="J17" s="706" t="s">
        <v>577</v>
      </c>
      <c r="K17" s="740"/>
      <c r="L17" s="741"/>
    </row>
    <row r="18" spans="1:12" ht="20.100000000000001" customHeight="1" x14ac:dyDescent="0.25">
      <c r="A18" s="826"/>
      <c r="B18" s="81" t="s">
        <v>568</v>
      </c>
      <c r="C18" s="578">
        <v>0.09</v>
      </c>
      <c r="D18" s="559">
        <v>0.05</v>
      </c>
      <c r="E18" s="563"/>
      <c r="F18" s="563"/>
      <c r="G18" s="563"/>
      <c r="H18" s="563"/>
      <c r="I18" s="563"/>
      <c r="J18" s="704"/>
      <c r="K18" s="734"/>
      <c r="L18" s="739"/>
    </row>
    <row r="19" spans="1:12" ht="20.100000000000001" customHeight="1" x14ac:dyDescent="0.25">
      <c r="A19" s="826"/>
      <c r="B19" s="81" t="s">
        <v>569</v>
      </c>
      <c r="C19" s="578">
        <v>0.19</v>
      </c>
      <c r="D19" s="559">
        <v>0.21</v>
      </c>
      <c r="E19" s="563"/>
      <c r="F19" s="563"/>
      <c r="G19" s="563"/>
      <c r="H19" s="563"/>
      <c r="I19" s="563"/>
      <c r="J19" s="704"/>
      <c r="K19" s="734"/>
      <c r="L19" s="739"/>
    </row>
    <row r="20" spans="1:12" ht="20.100000000000001" customHeight="1" x14ac:dyDescent="0.25">
      <c r="A20" s="826"/>
      <c r="B20" s="141" t="s">
        <v>570</v>
      </c>
      <c r="C20" s="581">
        <v>0.44</v>
      </c>
      <c r="D20" s="581">
        <v>0.52</v>
      </c>
      <c r="E20" s="580"/>
      <c r="F20" s="580"/>
      <c r="G20" s="580"/>
      <c r="H20" s="580"/>
      <c r="I20" s="580"/>
      <c r="J20" s="704"/>
      <c r="K20" s="734"/>
      <c r="L20" s="739"/>
    </row>
    <row r="21" spans="1:12" ht="20.100000000000001" customHeight="1" x14ac:dyDescent="0.25">
      <c r="A21" s="674" t="s">
        <v>578</v>
      </c>
      <c r="B21" s="161" t="s">
        <v>65</v>
      </c>
      <c r="C21" s="629">
        <v>0.38</v>
      </c>
      <c r="D21" s="561">
        <v>0.26</v>
      </c>
      <c r="E21" s="561">
        <v>0.19</v>
      </c>
      <c r="F21" s="561">
        <v>0.26</v>
      </c>
      <c r="G21" s="561">
        <v>0.42</v>
      </c>
      <c r="H21" s="561">
        <v>0.1</v>
      </c>
      <c r="I21" s="561">
        <v>0.2</v>
      </c>
      <c r="J21" s="706" t="s">
        <v>579</v>
      </c>
      <c r="K21" s="740"/>
      <c r="L21" s="741"/>
    </row>
    <row r="22" spans="1:12" ht="20.100000000000001" customHeight="1" x14ac:dyDescent="0.25">
      <c r="A22" s="674"/>
      <c r="B22" s="81" t="s">
        <v>568</v>
      </c>
      <c r="C22" s="578">
        <v>0.18</v>
      </c>
      <c r="D22" s="559">
        <v>0.13</v>
      </c>
      <c r="E22" s="563"/>
      <c r="F22" s="563"/>
      <c r="G22" s="563"/>
      <c r="H22" s="563"/>
      <c r="I22" s="563"/>
      <c r="J22" s="704"/>
      <c r="K22" s="734"/>
      <c r="L22" s="739"/>
    </row>
    <row r="23" spans="1:12" ht="20.100000000000001" customHeight="1" x14ac:dyDescent="0.25">
      <c r="A23" s="674"/>
      <c r="B23" s="81" t="s">
        <v>569</v>
      </c>
      <c r="C23" s="578">
        <v>0.32</v>
      </c>
      <c r="D23" s="559">
        <v>0.34</v>
      </c>
      <c r="E23" s="563"/>
      <c r="F23" s="563"/>
      <c r="G23" s="563"/>
      <c r="H23" s="563"/>
      <c r="I23" s="563"/>
      <c r="J23" s="704"/>
      <c r="K23" s="734"/>
      <c r="L23" s="739"/>
    </row>
    <row r="24" spans="1:12" ht="20.100000000000001" customHeight="1" x14ac:dyDescent="0.25">
      <c r="A24" s="674"/>
      <c r="B24" s="141" t="s">
        <v>570</v>
      </c>
      <c r="C24" s="581">
        <v>0.71</v>
      </c>
      <c r="D24" s="581">
        <v>0.71</v>
      </c>
      <c r="E24" s="580"/>
      <c r="F24" s="580"/>
      <c r="G24" s="580"/>
      <c r="H24" s="580"/>
      <c r="I24" s="580"/>
      <c r="J24" s="705"/>
      <c r="K24" s="745"/>
      <c r="L24" s="746"/>
    </row>
    <row r="25" spans="1:12" ht="20.100000000000001" customHeight="1" x14ac:dyDescent="0.25">
      <c r="A25" s="570"/>
      <c r="B25" s="11"/>
      <c r="C25" s="624"/>
      <c r="D25" s="624"/>
      <c r="E25" s="624"/>
      <c r="F25" s="624"/>
      <c r="G25" s="624"/>
      <c r="H25" s="624"/>
      <c r="I25" s="624"/>
      <c r="J25" s="625"/>
      <c r="K25" s="570"/>
      <c r="L25" s="570"/>
    </row>
    <row r="26" spans="1:12" ht="20.100000000000001" customHeight="1" x14ac:dyDescent="0.25">
      <c r="A26" s="268" t="s">
        <v>81</v>
      </c>
      <c r="B26" s="11"/>
      <c r="C26" s="624"/>
      <c r="D26" s="624"/>
      <c r="E26" s="624"/>
      <c r="F26" s="624"/>
      <c r="G26" s="624"/>
      <c r="H26" s="624"/>
      <c r="I26" s="624"/>
      <c r="J26" s="625"/>
      <c r="K26" s="570"/>
      <c r="L26" s="570"/>
    </row>
    <row r="27" spans="1:12" ht="20.100000000000001" customHeight="1" x14ac:dyDescent="0.25">
      <c r="A27" s="268" t="s">
        <v>613</v>
      </c>
      <c r="B27" s="11"/>
      <c r="C27" s="624"/>
      <c r="D27" s="624"/>
      <c r="E27" s="624"/>
      <c r="F27" s="624"/>
      <c r="G27" s="624"/>
      <c r="H27" s="624"/>
      <c r="I27" s="624"/>
      <c r="J27" s="625"/>
      <c r="K27" s="570"/>
      <c r="L27" s="570"/>
    </row>
    <row r="28" spans="1:12" ht="20.100000000000001" customHeight="1" x14ac:dyDescent="0.25">
      <c r="A28" s="268" t="s">
        <v>612</v>
      </c>
      <c r="B28" s="11"/>
      <c r="C28" s="624"/>
      <c r="D28" s="624"/>
      <c r="E28" s="624"/>
      <c r="F28" s="624"/>
      <c r="G28" s="624"/>
      <c r="H28" s="624"/>
      <c r="I28" s="624"/>
      <c r="J28" s="625"/>
      <c r="K28" s="570"/>
      <c r="L28" s="570"/>
    </row>
    <row r="29" spans="1:12" ht="20.100000000000001" customHeight="1" x14ac:dyDescent="0.25">
      <c r="A29" s="48"/>
      <c r="B29" s="626"/>
      <c r="C29" s="624"/>
      <c r="D29" s="624"/>
      <c r="E29" s="624"/>
      <c r="F29" s="624"/>
      <c r="G29" s="624"/>
      <c r="H29" s="624"/>
      <c r="I29" s="624"/>
      <c r="J29" s="625"/>
      <c r="K29" s="625"/>
      <c r="L29" s="625"/>
    </row>
    <row r="30" spans="1:12" ht="20.100000000000001" customHeight="1" x14ac:dyDescent="0.25">
      <c r="A30" s="614" t="s">
        <v>611</v>
      </c>
      <c r="B30" s="626"/>
      <c r="C30" s="624"/>
      <c r="D30" s="624"/>
      <c r="E30" s="624"/>
      <c r="F30" s="624"/>
      <c r="G30" s="624"/>
      <c r="H30" s="624"/>
      <c r="I30" s="624"/>
      <c r="J30" s="625"/>
      <c r="K30" s="625"/>
      <c r="L30" s="625"/>
    </row>
    <row r="31" spans="1:12" ht="20.100000000000001" customHeight="1" x14ac:dyDescent="0.25">
      <c r="A31" s="614" t="s">
        <v>563</v>
      </c>
      <c r="B31" s="626"/>
      <c r="C31" s="624"/>
      <c r="D31" s="624"/>
      <c r="E31" s="624"/>
      <c r="F31" s="624"/>
      <c r="G31" s="624"/>
      <c r="H31" s="624"/>
      <c r="I31" s="624"/>
      <c r="J31" s="625"/>
      <c r="K31" s="625"/>
      <c r="L31" s="625"/>
    </row>
    <row r="32" spans="1:12" ht="20.100000000000001" customHeight="1" x14ac:dyDescent="0.25">
      <c r="A32" s="614"/>
      <c r="B32" s="626"/>
      <c r="C32" s="624"/>
      <c r="D32" s="624"/>
      <c r="E32" s="624"/>
      <c r="F32" s="624"/>
      <c r="G32" s="624"/>
      <c r="H32" s="624"/>
      <c r="I32" s="624"/>
      <c r="J32" s="625"/>
      <c r="K32" s="625"/>
      <c r="L32" s="625"/>
    </row>
    <row r="33" spans="1:12" ht="20.100000000000001" customHeight="1" x14ac:dyDescent="0.25">
      <c r="A33" s="614"/>
      <c r="B33" s="626"/>
      <c r="C33" s="624"/>
      <c r="D33" s="624"/>
      <c r="E33" s="624"/>
      <c r="F33" s="624"/>
      <c r="G33" s="624"/>
      <c r="H33" s="624"/>
      <c r="I33" s="624"/>
      <c r="J33" s="625"/>
      <c r="K33" s="625"/>
      <c r="L33" s="625"/>
    </row>
    <row r="34" spans="1:12" ht="20.100000000000001" customHeight="1" x14ac:dyDescent="0.25">
      <c r="A34" s="335" t="s">
        <v>735</v>
      </c>
      <c r="B34" s="626"/>
      <c r="C34" s="624"/>
      <c r="D34" s="624"/>
      <c r="E34" s="624"/>
      <c r="F34" s="624"/>
      <c r="G34" s="624"/>
      <c r="H34" s="624"/>
      <c r="I34" s="624"/>
      <c r="J34" s="625"/>
      <c r="K34" s="625"/>
      <c r="L34" s="625"/>
    </row>
    <row r="35" spans="1:12" ht="20.100000000000001" customHeight="1" x14ac:dyDescent="0.25">
      <c r="A35" s="625"/>
      <c r="B35" s="626"/>
      <c r="C35" s="624"/>
      <c r="D35" s="624"/>
      <c r="E35" s="624"/>
      <c r="F35" s="624"/>
      <c r="G35" s="624"/>
      <c r="H35" s="624"/>
      <c r="I35" s="624"/>
      <c r="J35" s="625"/>
      <c r="K35" s="625"/>
      <c r="L35" s="625"/>
    </row>
    <row r="36" spans="1:12" ht="20.100000000000001" customHeight="1" x14ac:dyDescent="0.25">
      <c r="C36" s="725" t="s">
        <v>565</v>
      </c>
      <c r="D36" s="726"/>
      <c r="E36" s="726"/>
      <c r="F36" s="726"/>
      <c r="G36" s="726"/>
      <c r="H36" s="726"/>
      <c r="I36" s="727"/>
      <c r="J36" s="111"/>
    </row>
    <row r="37" spans="1:12" ht="20.100000000000001" customHeight="1" x14ac:dyDescent="0.25">
      <c r="A37" s="569" t="s">
        <v>39</v>
      </c>
      <c r="B37" s="571"/>
      <c r="C37" s="568" t="s">
        <v>566</v>
      </c>
      <c r="D37" s="568" t="s">
        <v>614</v>
      </c>
      <c r="E37" s="568" t="s">
        <v>615</v>
      </c>
      <c r="F37" s="568" t="s">
        <v>616</v>
      </c>
      <c r="G37" s="568" t="s">
        <v>617</v>
      </c>
      <c r="H37" s="568" t="s">
        <v>618</v>
      </c>
      <c r="I37" s="568" t="s">
        <v>619</v>
      </c>
      <c r="J37" s="789" t="s">
        <v>267</v>
      </c>
      <c r="K37" s="789"/>
      <c r="L37" s="789"/>
    </row>
    <row r="38" spans="1:12" ht="20.100000000000001" customHeight="1" x14ac:dyDescent="0.25">
      <c r="A38" s="674" t="s">
        <v>580</v>
      </c>
      <c r="B38" s="161" t="s">
        <v>0</v>
      </c>
      <c r="C38" s="577">
        <v>0.28000000000000003</v>
      </c>
      <c r="D38" s="564">
        <v>0.16</v>
      </c>
      <c r="E38" s="564">
        <v>0.36</v>
      </c>
      <c r="F38" s="564">
        <v>0.09</v>
      </c>
      <c r="G38" s="564">
        <v>0.12</v>
      </c>
      <c r="H38" s="564">
        <v>0.14000000000000001</v>
      </c>
      <c r="I38" s="564">
        <v>0.06</v>
      </c>
      <c r="J38" s="706" t="s">
        <v>581</v>
      </c>
      <c r="K38" s="740"/>
      <c r="L38" s="741"/>
    </row>
    <row r="39" spans="1:12" ht="20.100000000000001" customHeight="1" x14ac:dyDescent="0.25">
      <c r="A39" s="674"/>
      <c r="B39" s="582" t="s">
        <v>22</v>
      </c>
      <c r="C39" s="578">
        <v>0.32</v>
      </c>
      <c r="D39" s="559">
        <v>0.21</v>
      </c>
      <c r="E39" s="559">
        <v>0.35</v>
      </c>
      <c r="F39" s="559">
        <v>0.14000000000000001</v>
      </c>
      <c r="G39" s="559">
        <v>0.2</v>
      </c>
      <c r="H39" s="559">
        <v>0.27</v>
      </c>
      <c r="I39" s="559">
        <v>0.09</v>
      </c>
      <c r="J39" s="704"/>
      <c r="K39" s="734"/>
      <c r="L39" s="739"/>
    </row>
    <row r="40" spans="1:12" ht="20.100000000000001" customHeight="1" x14ac:dyDescent="0.25">
      <c r="A40" s="674"/>
      <c r="B40" s="583" t="s">
        <v>23</v>
      </c>
      <c r="C40" s="581">
        <v>0.24</v>
      </c>
      <c r="D40" s="581">
        <v>0.08</v>
      </c>
      <c r="E40" s="581">
        <v>0.38</v>
      </c>
      <c r="F40" s="581">
        <v>0</v>
      </c>
      <c r="G40" s="581">
        <v>0.01</v>
      </c>
      <c r="H40" s="581">
        <v>0.03</v>
      </c>
      <c r="I40" s="581">
        <v>0.03</v>
      </c>
      <c r="J40" s="704"/>
      <c r="K40" s="734"/>
      <c r="L40" s="739"/>
    </row>
    <row r="41" spans="1:12" ht="20.100000000000001" customHeight="1" x14ac:dyDescent="0.25">
      <c r="A41" s="674" t="s">
        <v>582</v>
      </c>
      <c r="B41" s="161" t="s">
        <v>65</v>
      </c>
      <c r="C41" s="565"/>
      <c r="D41" s="564">
        <v>7.0000000000000007E-2</v>
      </c>
      <c r="E41" s="564">
        <v>0.06</v>
      </c>
      <c r="F41" s="564">
        <v>0.04</v>
      </c>
      <c r="G41" s="564">
        <v>0.13</v>
      </c>
      <c r="H41" s="564">
        <v>0.02</v>
      </c>
      <c r="I41" s="564">
        <v>0.05</v>
      </c>
      <c r="J41" s="706" t="s">
        <v>583</v>
      </c>
      <c r="K41" s="740"/>
      <c r="L41" s="741"/>
    </row>
    <row r="42" spans="1:12" ht="20.100000000000001" customHeight="1" x14ac:dyDescent="0.25">
      <c r="A42" s="674"/>
      <c r="B42" s="81" t="s">
        <v>568</v>
      </c>
      <c r="C42" s="565"/>
      <c r="D42" s="559">
        <v>0.1</v>
      </c>
      <c r="E42" s="563"/>
      <c r="F42" s="563"/>
      <c r="G42" s="563"/>
      <c r="H42" s="563"/>
      <c r="I42" s="563"/>
      <c r="J42" s="704"/>
      <c r="K42" s="734"/>
      <c r="L42" s="739"/>
    </row>
    <row r="43" spans="1:12" ht="20.100000000000001" customHeight="1" x14ac:dyDescent="0.25">
      <c r="A43" s="674"/>
      <c r="B43" s="81" t="s">
        <v>569</v>
      </c>
      <c r="C43" s="565"/>
      <c r="D43" s="559">
        <v>0.02</v>
      </c>
      <c r="E43" s="563"/>
      <c r="F43" s="563"/>
      <c r="G43" s="563"/>
      <c r="H43" s="563"/>
      <c r="I43" s="563"/>
      <c r="J43" s="704"/>
      <c r="K43" s="734"/>
      <c r="L43" s="739"/>
    </row>
    <row r="44" spans="1:12" ht="20.100000000000001" customHeight="1" x14ac:dyDescent="0.25">
      <c r="A44" s="674"/>
      <c r="B44" s="141" t="s">
        <v>570</v>
      </c>
      <c r="C44" s="585"/>
      <c r="D44" s="581">
        <v>0.03</v>
      </c>
      <c r="E44" s="580"/>
      <c r="F44" s="580"/>
      <c r="G44" s="580"/>
      <c r="H44" s="580"/>
      <c r="I44" s="580"/>
      <c r="J44" s="704"/>
      <c r="K44" s="734"/>
      <c r="L44" s="739"/>
    </row>
    <row r="45" spans="1:12" ht="20.100000000000001" customHeight="1" x14ac:dyDescent="0.25">
      <c r="A45" s="826" t="s">
        <v>584</v>
      </c>
      <c r="B45" s="161" t="s">
        <v>0</v>
      </c>
      <c r="C45" s="577">
        <v>0.14000000000000001</v>
      </c>
      <c r="D45" s="564">
        <v>0.09</v>
      </c>
      <c r="E45" s="564">
        <v>0.22</v>
      </c>
      <c r="F45" s="564">
        <v>0.03</v>
      </c>
      <c r="G45" s="564">
        <v>0.09</v>
      </c>
      <c r="H45" s="564">
        <v>0.05</v>
      </c>
      <c r="I45" s="564">
        <v>0.02</v>
      </c>
      <c r="J45" s="706" t="s">
        <v>585</v>
      </c>
      <c r="K45" s="740"/>
      <c r="L45" s="741"/>
    </row>
    <row r="46" spans="1:12" ht="20.100000000000001" customHeight="1" x14ac:dyDescent="0.25">
      <c r="A46" s="826"/>
      <c r="B46" s="582" t="s">
        <v>22</v>
      </c>
      <c r="C46" s="586"/>
      <c r="D46" s="559">
        <v>0.11</v>
      </c>
      <c r="E46" s="559">
        <v>0.18</v>
      </c>
      <c r="F46" s="559">
        <v>0.05</v>
      </c>
      <c r="G46" s="559">
        <v>0.15</v>
      </c>
      <c r="H46" s="559">
        <v>0.08</v>
      </c>
      <c r="I46" s="559">
        <v>0.04</v>
      </c>
      <c r="J46" s="704"/>
      <c r="K46" s="734"/>
      <c r="L46" s="739"/>
    </row>
    <row r="47" spans="1:12" ht="20.100000000000001" customHeight="1" x14ac:dyDescent="0.25">
      <c r="A47" s="826"/>
      <c r="B47" s="583" t="s">
        <v>23</v>
      </c>
      <c r="C47" s="585"/>
      <c r="D47" s="581">
        <v>0.05</v>
      </c>
      <c r="E47" s="581">
        <v>0.25</v>
      </c>
      <c r="F47" s="581">
        <v>0.01</v>
      </c>
      <c r="G47" s="581">
        <v>0.01</v>
      </c>
      <c r="H47" s="581">
        <v>0.01</v>
      </c>
      <c r="I47" s="581">
        <v>0</v>
      </c>
      <c r="J47" s="704"/>
      <c r="K47" s="734"/>
      <c r="L47" s="739"/>
    </row>
    <row r="48" spans="1:12" ht="20.100000000000001" customHeight="1" x14ac:dyDescent="0.25">
      <c r="A48" s="674" t="s">
        <v>586</v>
      </c>
      <c r="B48" s="161" t="s">
        <v>0</v>
      </c>
      <c r="C48" s="577">
        <v>0.65</v>
      </c>
      <c r="D48" s="564">
        <v>0.36</v>
      </c>
      <c r="E48" s="564">
        <v>0.8</v>
      </c>
      <c r="F48" s="564">
        <v>0.39</v>
      </c>
      <c r="G48" s="564">
        <v>0.01</v>
      </c>
      <c r="H48" s="564">
        <v>0.55000000000000004</v>
      </c>
      <c r="I48" s="564">
        <v>0.28999999999999998</v>
      </c>
      <c r="J48" s="706" t="s">
        <v>587</v>
      </c>
      <c r="K48" s="740"/>
      <c r="L48" s="741"/>
    </row>
    <row r="49" spans="1:12" ht="20.100000000000001" customHeight="1" x14ac:dyDescent="0.25">
      <c r="A49" s="674"/>
      <c r="B49" s="582" t="s">
        <v>22</v>
      </c>
      <c r="C49" s="586"/>
      <c r="D49" s="587"/>
      <c r="E49" s="578">
        <v>0.87</v>
      </c>
      <c r="F49" s="559">
        <v>0.52</v>
      </c>
      <c r="G49" s="559">
        <v>0.01</v>
      </c>
      <c r="H49" s="559">
        <v>0.63</v>
      </c>
      <c r="I49" s="559">
        <v>0.39</v>
      </c>
      <c r="J49" s="704"/>
      <c r="K49" s="734"/>
      <c r="L49" s="739"/>
    </row>
    <row r="50" spans="1:12" ht="20.100000000000001" customHeight="1" x14ac:dyDescent="0.25">
      <c r="A50" s="674"/>
      <c r="B50" s="443" t="s">
        <v>23</v>
      </c>
      <c r="C50" s="587"/>
      <c r="D50" s="588"/>
      <c r="E50" s="578">
        <v>0.72</v>
      </c>
      <c r="F50" s="559">
        <v>0.17</v>
      </c>
      <c r="G50" s="559">
        <v>0</v>
      </c>
      <c r="H50" s="559">
        <v>0.48</v>
      </c>
      <c r="I50" s="559">
        <v>0.15</v>
      </c>
      <c r="J50" s="704"/>
      <c r="K50" s="734"/>
      <c r="L50" s="739"/>
    </row>
    <row r="51" spans="1:12" ht="20.100000000000001" customHeight="1" x14ac:dyDescent="0.25">
      <c r="A51" s="674"/>
      <c r="B51" s="81" t="s">
        <v>568</v>
      </c>
      <c r="C51" s="578">
        <v>0.71</v>
      </c>
      <c r="D51" s="559">
        <v>0.4</v>
      </c>
      <c r="E51" s="563"/>
      <c r="F51" s="563"/>
      <c r="G51" s="563"/>
      <c r="H51" s="563"/>
      <c r="I51" s="563"/>
      <c r="J51" s="704"/>
      <c r="K51" s="734"/>
      <c r="L51" s="739"/>
    </row>
    <row r="52" spans="1:12" ht="20.100000000000001" customHeight="1" x14ac:dyDescent="0.25">
      <c r="A52" s="674"/>
      <c r="B52" s="81" t="s">
        <v>569</v>
      </c>
      <c r="C52" s="559">
        <v>0.68</v>
      </c>
      <c r="D52" s="559">
        <v>0.36</v>
      </c>
      <c r="E52" s="563"/>
      <c r="F52" s="563"/>
      <c r="G52" s="563"/>
      <c r="H52" s="563"/>
      <c r="I52" s="563"/>
      <c r="J52" s="704"/>
      <c r="K52" s="734"/>
      <c r="L52" s="739"/>
    </row>
    <row r="53" spans="1:12" ht="20.100000000000001" customHeight="1" x14ac:dyDescent="0.25">
      <c r="A53" s="674"/>
      <c r="B53" s="141" t="s">
        <v>570</v>
      </c>
      <c r="C53" s="581">
        <v>0.54</v>
      </c>
      <c r="D53" s="581">
        <v>0.18</v>
      </c>
      <c r="E53" s="580"/>
      <c r="F53" s="580"/>
      <c r="G53" s="580"/>
      <c r="H53" s="580"/>
      <c r="I53" s="580"/>
      <c r="J53" s="705"/>
      <c r="K53" s="745"/>
      <c r="L53" s="746"/>
    </row>
    <row r="54" spans="1:12" ht="20.100000000000001" customHeight="1" x14ac:dyDescent="0.25">
      <c r="A54" s="674" t="s">
        <v>594</v>
      </c>
      <c r="B54" s="161" t="s">
        <v>65</v>
      </c>
      <c r="C54" s="577">
        <v>0.69</v>
      </c>
      <c r="D54" s="564">
        <v>0.71</v>
      </c>
      <c r="E54" s="564">
        <v>0.73</v>
      </c>
      <c r="F54" s="564">
        <v>0.4</v>
      </c>
      <c r="G54" s="564">
        <v>0.74</v>
      </c>
      <c r="H54" s="564">
        <v>0.83</v>
      </c>
      <c r="I54" s="564">
        <v>0.88</v>
      </c>
      <c r="J54" s="706" t="s">
        <v>588</v>
      </c>
      <c r="K54" s="740"/>
      <c r="L54" s="741"/>
    </row>
    <row r="55" spans="1:12" ht="20.100000000000001" customHeight="1" x14ac:dyDescent="0.25">
      <c r="A55" s="674"/>
      <c r="B55" s="81" t="s">
        <v>568</v>
      </c>
      <c r="C55" s="563"/>
      <c r="D55" s="559">
        <v>0.75</v>
      </c>
      <c r="E55" s="563"/>
      <c r="F55" s="563"/>
      <c r="G55" s="563"/>
      <c r="H55" s="563"/>
      <c r="I55" s="563"/>
      <c r="J55" s="704"/>
      <c r="K55" s="734"/>
      <c r="L55" s="739"/>
    </row>
    <row r="56" spans="1:12" ht="20.100000000000001" customHeight="1" x14ac:dyDescent="0.25">
      <c r="A56" s="674"/>
      <c r="B56" s="81" t="s">
        <v>569</v>
      </c>
      <c r="C56" s="563"/>
      <c r="D56" s="559">
        <v>0.71</v>
      </c>
      <c r="E56" s="563"/>
      <c r="F56" s="563"/>
      <c r="G56" s="563"/>
      <c r="H56" s="563"/>
      <c r="I56" s="563"/>
      <c r="J56" s="704"/>
      <c r="K56" s="734"/>
      <c r="L56" s="739"/>
    </row>
    <row r="57" spans="1:12" ht="20.100000000000001" customHeight="1" x14ac:dyDescent="0.25">
      <c r="A57" s="674"/>
      <c r="B57" s="141" t="s">
        <v>570</v>
      </c>
      <c r="C57" s="580"/>
      <c r="D57" s="581">
        <v>0.54</v>
      </c>
      <c r="E57" s="580"/>
      <c r="F57" s="580"/>
      <c r="G57" s="580"/>
      <c r="H57" s="580"/>
      <c r="I57" s="580"/>
      <c r="J57" s="705"/>
      <c r="K57" s="745"/>
      <c r="L57" s="746"/>
    </row>
    <row r="58" spans="1:12" ht="20.100000000000001" customHeight="1" x14ac:dyDescent="0.25">
      <c r="A58" s="674" t="s">
        <v>589</v>
      </c>
      <c r="B58" s="161" t="s">
        <v>0</v>
      </c>
      <c r="C58" s="577">
        <v>0.37</v>
      </c>
      <c r="D58" s="564">
        <v>0.4</v>
      </c>
      <c r="E58" s="564">
        <v>0.45</v>
      </c>
      <c r="F58" s="564">
        <v>0.53</v>
      </c>
      <c r="G58" s="564">
        <v>0.28999999999999998</v>
      </c>
      <c r="H58" s="564">
        <v>0.45</v>
      </c>
      <c r="I58" s="564">
        <v>0.32</v>
      </c>
      <c r="J58" s="574"/>
      <c r="K58" s="575"/>
      <c r="L58" s="591"/>
    </row>
    <row r="59" spans="1:12" ht="20.100000000000001" customHeight="1" x14ac:dyDescent="0.25">
      <c r="A59" s="674"/>
      <c r="B59" s="582" t="s">
        <v>22</v>
      </c>
      <c r="C59" s="578">
        <v>0.33</v>
      </c>
      <c r="D59" s="559">
        <v>0.37</v>
      </c>
      <c r="E59" s="559">
        <v>0.42</v>
      </c>
      <c r="F59" s="559">
        <v>0.49</v>
      </c>
      <c r="G59" s="559">
        <v>0.28000000000000003</v>
      </c>
      <c r="H59" s="559">
        <v>0.42</v>
      </c>
      <c r="I59" s="559">
        <v>0.33</v>
      </c>
      <c r="J59" s="558"/>
      <c r="K59" s="562"/>
      <c r="L59" s="592"/>
    </row>
    <row r="60" spans="1:12" ht="20.100000000000001" customHeight="1" x14ac:dyDescent="0.25">
      <c r="A60" s="674"/>
      <c r="B60" s="583" t="s">
        <v>23</v>
      </c>
      <c r="C60" s="581">
        <v>0.42</v>
      </c>
      <c r="D60" s="581">
        <v>0.43</v>
      </c>
      <c r="E60" s="581">
        <v>0.49</v>
      </c>
      <c r="F60" s="581">
        <v>0.59</v>
      </c>
      <c r="G60" s="581">
        <v>0.3</v>
      </c>
      <c r="H60" s="581">
        <v>0.48</v>
      </c>
      <c r="I60" s="581">
        <v>0.31</v>
      </c>
      <c r="J60" s="136"/>
      <c r="K60" s="146"/>
      <c r="L60" s="137"/>
    </row>
    <row r="61" spans="1:12" ht="20.100000000000001" customHeight="1" x14ac:dyDescent="0.25">
      <c r="A61" s="674" t="s">
        <v>590</v>
      </c>
      <c r="B61" s="161" t="s">
        <v>0</v>
      </c>
      <c r="C61" s="629">
        <v>0.48</v>
      </c>
      <c r="D61" s="561">
        <v>0.52</v>
      </c>
      <c r="E61" s="561">
        <v>0.45</v>
      </c>
      <c r="F61" s="561">
        <v>0.68</v>
      </c>
      <c r="G61" s="561">
        <v>0.74</v>
      </c>
      <c r="H61" s="561">
        <v>0.21</v>
      </c>
      <c r="I61" s="561">
        <v>0.44</v>
      </c>
      <c r="J61" s="706" t="s">
        <v>591</v>
      </c>
      <c r="K61" s="740"/>
      <c r="L61" s="741"/>
    </row>
    <row r="62" spans="1:12" ht="20.100000000000001" customHeight="1" x14ac:dyDescent="0.25">
      <c r="A62" s="674"/>
      <c r="B62" s="81" t="s">
        <v>22</v>
      </c>
      <c r="C62" s="578">
        <v>0.5</v>
      </c>
      <c r="D62" s="559">
        <v>0.62</v>
      </c>
      <c r="E62" s="559">
        <v>0.65</v>
      </c>
      <c r="F62" s="559">
        <v>0.76</v>
      </c>
      <c r="G62" s="559">
        <v>0.77</v>
      </c>
      <c r="H62" s="559">
        <v>0.33</v>
      </c>
      <c r="I62" s="559">
        <v>0.38</v>
      </c>
      <c r="J62" s="704"/>
      <c r="K62" s="734"/>
      <c r="L62" s="739"/>
    </row>
    <row r="63" spans="1:12" ht="20.100000000000001" customHeight="1" x14ac:dyDescent="0.25">
      <c r="A63" s="674"/>
      <c r="B63" s="81" t="s">
        <v>23</v>
      </c>
      <c r="C63" s="578">
        <v>0.46</v>
      </c>
      <c r="D63" s="559">
        <v>0.38</v>
      </c>
      <c r="E63" s="559">
        <v>0.24</v>
      </c>
      <c r="F63" s="559">
        <v>0.53</v>
      </c>
      <c r="G63" s="559">
        <v>0.68</v>
      </c>
      <c r="H63" s="559">
        <v>0.1</v>
      </c>
      <c r="I63" s="559">
        <v>0.53</v>
      </c>
      <c r="J63" s="704"/>
      <c r="K63" s="734"/>
      <c r="L63" s="739"/>
    </row>
    <row r="64" spans="1:12" ht="20.100000000000001" customHeight="1" x14ac:dyDescent="0.25">
      <c r="A64" s="674"/>
      <c r="B64" s="81" t="s">
        <v>568</v>
      </c>
      <c r="C64" s="578">
        <v>0.33</v>
      </c>
      <c r="D64" s="559">
        <v>0.38</v>
      </c>
      <c r="E64" s="563"/>
      <c r="F64" s="563"/>
      <c r="G64" s="563"/>
      <c r="H64" s="563"/>
      <c r="I64" s="563"/>
      <c r="J64" s="704"/>
      <c r="K64" s="734"/>
      <c r="L64" s="739"/>
    </row>
    <row r="65" spans="1:12" ht="20.100000000000001" customHeight="1" x14ac:dyDescent="0.25">
      <c r="A65" s="674"/>
      <c r="B65" s="81" t="s">
        <v>569</v>
      </c>
      <c r="C65" s="578">
        <v>0.56999999999999995</v>
      </c>
      <c r="D65" s="559">
        <v>0.71</v>
      </c>
      <c r="E65" s="563"/>
      <c r="F65" s="563"/>
      <c r="G65" s="563"/>
      <c r="H65" s="563"/>
      <c r="I65" s="563"/>
      <c r="J65" s="704"/>
      <c r="K65" s="734"/>
      <c r="L65" s="739"/>
    </row>
    <row r="66" spans="1:12" ht="20.100000000000001" customHeight="1" x14ac:dyDescent="0.25">
      <c r="A66" s="674"/>
      <c r="B66" s="141" t="s">
        <v>570</v>
      </c>
      <c r="C66" s="581">
        <v>0.56999999999999995</v>
      </c>
      <c r="D66" s="581">
        <v>0.75</v>
      </c>
      <c r="E66" s="580"/>
      <c r="F66" s="580"/>
      <c r="G66" s="580"/>
      <c r="H66" s="580"/>
      <c r="I66" s="580"/>
      <c r="J66" s="705"/>
      <c r="K66" s="745"/>
      <c r="L66" s="746"/>
    </row>
    <row r="67" spans="1:12" ht="20.100000000000001" customHeight="1" x14ac:dyDescent="0.25">
      <c r="A67" s="570"/>
      <c r="B67" s="11"/>
      <c r="C67" s="624"/>
      <c r="D67" s="624"/>
      <c r="E67" s="624"/>
      <c r="F67" s="624"/>
      <c r="G67" s="624"/>
      <c r="H67" s="624"/>
      <c r="I67" s="624"/>
      <c r="J67" s="570"/>
      <c r="K67" s="570"/>
      <c r="L67" s="570"/>
    </row>
    <row r="68" spans="1:12" ht="20.100000000000001" customHeight="1" x14ac:dyDescent="0.25">
      <c r="A68" s="268" t="s">
        <v>81</v>
      </c>
      <c r="B68" s="11"/>
      <c r="C68" s="624"/>
      <c r="D68" s="624"/>
      <c r="E68" s="624"/>
      <c r="F68" s="624"/>
      <c r="G68" s="624"/>
      <c r="H68" s="624"/>
      <c r="I68" s="624"/>
      <c r="J68" s="570"/>
      <c r="K68" s="570"/>
      <c r="L68" s="570"/>
    </row>
    <row r="69" spans="1:12" ht="20.100000000000001" customHeight="1" x14ac:dyDescent="0.25">
      <c r="A69" s="268" t="s">
        <v>613</v>
      </c>
      <c r="B69" s="11"/>
      <c r="C69" s="624"/>
      <c r="D69" s="624"/>
      <c r="E69" s="624"/>
      <c r="F69" s="624"/>
      <c r="G69" s="624"/>
      <c r="H69" s="624"/>
      <c r="I69" s="624"/>
      <c r="J69" s="570"/>
      <c r="K69" s="570"/>
      <c r="L69" s="570"/>
    </row>
    <row r="70" spans="1:12" ht="20.100000000000001" customHeight="1" x14ac:dyDescent="0.25">
      <c r="A70" s="268" t="s">
        <v>612</v>
      </c>
      <c r="B70" s="11"/>
      <c r="C70" s="624"/>
      <c r="D70" s="624"/>
      <c r="E70" s="624"/>
      <c r="F70" s="624"/>
      <c r="G70" s="624"/>
      <c r="H70" s="624"/>
      <c r="I70" s="624"/>
      <c r="J70" s="570"/>
      <c r="K70" s="570"/>
      <c r="L70" s="570"/>
    </row>
    <row r="71" spans="1:12" ht="20.100000000000001" customHeight="1" x14ac:dyDescent="0.25">
      <c r="A71" s="48"/>
      <c r="B71" s="11"/>
      <c r="C71" s="624"/>
      <c r="D71" s="624"/>
      <c r="E71" s="624"/>
      <c r="F71" s="624"/>
      <c r="G71" s="624"/>
      <c r="H71" s="624"/>
      <c r="I71" s="624"/>
      <c r="J71" s="570"/>
      <c r="K71" s="570"/>
      <c r="L71" s="570"/>
    </row>
    <row r="72" spans="1:12" ht="20.100000000000001" customHeight="1" x14ac:dyDescent="0.25">
      <c r="A72" s="614" t="s">
        <v>611</v>
      </c>
      <c r="B72" s="11"/>
      <c r="C72" s="624"/>
      <c r="D72" s="624"/>
      <c r="E72" s="624"/>
      <c r="F72" s="624"/>
      <c r="G72" s="624"/>
      <c r="H72" s="624"/>
      <c r="I72" s="624"/>
      <c r="J72" s="570"/>
      <c r="K72" s="570"/>
      <c r="L72" s="570"/>
    </row>
    <row r="73" spans="1:12" ht="20.100000000000001" customHeight="1" x14ac:dyDescent="0.25">
      <c r="A73" s="614" t="s">
        <v>563</v>
      </c>
      <c r="B73" s="11"/>
      <c r="C73" s="624"/>
      <c r="D73" s="624"/>
      <c r="E73" s="624"/>
      <c r="F73" s="624"/>
      <c r="G73" s="624"/>
      <c r="H73" s="624"/>
      <c r="I73" s="624"/>
      <c r="J73" s="570"/>
      <c r="K73" s="570"/>
      <c r="L73" s="570"/>
    </row>
    <row r="74" spans="1:12" ht="20.100000000000001" customHeight="1" x14ac:dyDescent="0.25">
      <c r="A74" s="625"/>
      <c r="B74" s="626"/>
      <c r="C74" s="624"/>
      <c r="D74" s="624"/>
      <c r="E74" s="624"/>
      <c r="F74" s="624"/>
      <c r="G74" s="624"/>
      <c r="H74" s="624"/>
      <c r="I74" s="624"/>
      <c r="J74" s="625"/>
      <c r="K74" s="625"/>
      <c r="L74" s="625"/>
    </row>
    <row r="75" spans="1:12" ht="20.100000000000001" customHeight="1" x14ac:dyDescent="0.25">
      <c r="A75" s="625"/>
      <c r="B75" s="626"/>
      <c r="C75" s="624"/>
      <c r="D75" s="624"/>
      <c r="E75" s="624"/>
      <c r="F75" s="624"/>
      <c r="G75" s="624"/>
      <c r="H75" s="624"/>
      <c r="I75" s="624"/>
      <c r="J75" s="625"/>
      <c r="K75" s="625"/>
      <c r="L75" s="625"/>
    </row>
    <row r="76" spans="1:12" ht="20.100000000000001" customHeight="1" x14ac:dyDescent="0.25">
      <c r="A76" s="335" t="s">
        <v>736</v>
      </c>
      <c r="B76" s="626"/>
      <c r="C76" s="624"/>
      <c r="D76" s="624"/>
      <c r="E76" s="624"/>
      <c r="F76" s="624"/>
      <c r="G76" s="624"/>
      <c r="H76" s="624"/>
      <c r="I76" s="624"/>
      <c r="J76" s="625"/>
      <c r="K76" s="625"/>
      <c r="L76" s="625"/>
    </row>
    <row r="77" spans="1:12" ht="20.100000000000001" customHeight="1" x14ac:dyDescent="0.25">
      <c r="A77" s="625"/>
      <c r="B77" s="626"/>
      <c r="C77" s="624"/>
      <c r="D77" s="624"/>
      <c r="E77" s="624"/>
      <c r="F77" s="624"/>
      <c r="G77" s="624"/>
      <c r="H77" s="624"/>
      <c r="I77" s="624"/>
      <c r="J77" s="625"/>
      <c r="K77" s="625"/>
      <c r="L77" s="625"/>
    </row>
    <row r="78" spans="1:12" ht="20.100000000000001" customHeight="1" x14ac:dyDescent="0.25">
      <c r="C78" s="725" t="s">
        <v>565</v>
      </c>
      <c r="D78" s="726"/>
      <c r="E78" s="726"/>
      <c r="F78" s="726"/>
      <c r="G78" s="726"/>
      <c r="H78" s="726"/>
      <c r="I78" s="727"/>
      <c r="J78" s="111"/>
    </row>
    <row r="79" spans="1:12" ht="20.100000000000001" customHeight="1" x14ac:dyDescent="0.25">
      <c r="A79" s="569" t="s">
        <v>39</v>
      </c>
      <c r="B79" s="571"/>
      <c r="C79" s="568" t="s">
        <v>566</v>
      </c>
      <c r="D79" s="568" t="s">
        <v>614</v>
      </c>
      <c r="E79" s="568" t="s">
        <v>615</v>
      </c>
      <c r="F79" s="568" t="s">
        <v>616</v>
      </c>
      <c r="G79" s="568" t="s">
        <v>617</v>
      </c>
      <c r="H79" s="568" t="s">
        <v>618</v>
      </c>
      <c r="I79" s="568" t="s">
        <v>619</v>
      </c>
      <c r="J79" s="789" t="s">
        <v>267</v>
      </c>
      <c r="K79" s="789"/>
      <c r="L79" s="789"/>
    </row>
    <row r="80" spans="1:12" ht="20.100000000000001" customHeight="1" x14ac:dyDescent="0.25">
      <c r="A80" s="674" t="s">
        <v>593</v>
      </c>
      <c r="B80" s="161" t="s">
        <v>0</v>
      </c>
      <c r="C80" s="577">
        <v>0.1</v>
      </c>
      <c r="D80" s="564">
        <v>0.12</v>
      </c>
      <c r="E80" s="564">
        <v>0.19</v>
      </c>
      <c r="F80" s="564">
        <v>0.08</v>
      </c>
      <c r="G80" s="564">
        <v>0.09</v>
      </c>
      <c r="H80" s="564">
        <v>0.09</v>
      </c>
      <c r="I80" s="564">
        <v>0.22</v>
      </c>
      <c r="J80" s="706" t="s">
        <v>592</v>
      </c>
      <c r="K80" s="740"/>
      <c r="L80" s="741"/>
    </row>
    <row r="81" spans="1:12" ht="20.100000000000001" customHeight="1" x14ac:dyDescent="0.25">
      <c r="A81" s="674"/>
      <c r="B81" s="582" t="s">
        <v>22</v>
      </c>
      <c r="C81" s="576"/>
      <c r="D81" s="559">
        <v>0.1</v>
      </c>
      <c r="E81" s="559">
        <v>0.14000000000000001</v>
      </c>
      <c r="F81" s="559">
        <v>0.06</v>
      </c>
      <c r="G81" s="559">
        <v>0.1</v>
      </c>
      <c r="H81" s="559">
        <v>0.06</v>
      </c>
      <c r="I81" s="559">
        <v>0.16</v>
      </c>
      <c r="J81" s="704"/>
      <c r="K81" s="734"/>
      <c r="L81" s="739"/>
    </row>
    <row r="82" spans="1:12" ht="20.100000000000001" customHeight="1" x14ac:dyDescent="0.25">
      <c r="A82" s="674"/>
      <c r="B82" s="583" t="s">
        <v>23</v>
      </c>
      <c r="C82" s="580"/>
      <c r="D82" s="581">
        <v>0.14000000000000001</v>
      </c>
      <c r="E82" s="581">
        <v>0.24</v>
      </c>
      <c r="F82" s="581">
        <v>0.11</v>
      </c>
      <c r="G82" s="581">
        <v>0.08</v>
      </c>
      <c r="H82" s="581">
        <v>0.12</v>
      </c>
      <c r="I82" s="581">
        <v>0.3</v>
      </c>
      <c r="J82" s="704"/>
      <c r="K82" s="734"/>
      <c r="L82" s="739"/>
    </row>
    <row r="83" spans="1:12" ht="20.100000000000001" customHeight="1" x14ac:dyDescent="0.25">
      <c r="A83" s="826" t="s">
        <v>595</v>
      </c>
      <c r="B83" s="161" t="s">
        <v>0</v>
      </c>
      <c r="C83" s="577">
        <v>0.76</v>
      </c>
      <c r="D83" s="564">
        <v>0.72</v>
      </c>
      <c r="E83" s="564">
        <v>0.66</v>
      </c>
      <c r="F83" s="564">
        <v>0.69</v>
      </c>
      <c r="G83" s="564">
        <v>0.83</v>
      </c>
      <c r="H83" s="564">
        <v>0.65</v>
      </c>
      <c r="I83" s="564">
        <v>0.63</v>
      </c>
      <c r="J83" s="706" t="s">
        <v>596</v>
      </c>
      <c r="K83" s="740"/>
      <c r="L83" s="741"/>
    </row>
    <row r="84" spans="1:12" ht="20.100000000000001" customHeight="1" x14ac:dyDescent="0.25">
      <c r="A84" s="826"/>
      <c r="B84" s="81" t="s">
        <v>22</v>
      </c>
      <c r="C84" s="578">
        <v>0.74</v>
      </c>
      <c r="D84" s="559">
        <v>0.77</v>
      </c>
      <c r="E84" s="559">
        <v>0.73</v>
      </c>
      <c r="F84" s="559">
        <v>0.72</v>
      </c>
      <c r="G84" s="559">
        <v>0.86</v>
      </c>
      <c r="H84" s="559">
        <v>0.71</v>
      </c>
      <c r="I84" s="559">
        <v>0.7</v>
      </c>
      <c r="J84" s="704"/>
      <c r="K84" s="734"/>
      <c r="L84" s="739"/>
    </row>
    <row r="85" spans="1:12" ht="20.100000000000001" customHeight="1" x14ac:dyDescent="0.25">
      <c r="A85" s="826"/>
      <c r="B85" s="81" t="s">
        <v>23</v>
      </c>
      <c r="C85" s="578">
        <v>0.79</v>
      </c>
      <c r="D85" s="559">
        <v>0.65</v>
      </c>
      <c r="E85" s="559">
        <v>0.59</v>
      </c>
      <c r="F85" s="559">
        <v>0.63</v>
      </c>
      <c r="G85" s="559">
        <v>0.78</v>
      </c>
      <c r="H85" s="559">
        <v>0.6</v>
      </c>
      <c r="I85" s="559">
        <v>0.53</v>
      </c>
      <c r="J85" s="704"/>
      <c r="K85" s="734"/>
      <c r="L85" s="739"/>
    </row>
    <row r="86" spans="1:12" ht="20.100000000000001" customHeight="1" x14ac:dyDescent="0.25">
      <c r="A86" s="826"/>
      <c r="B86" s="81" t="s">
        <v>568</v>
      </c>
      <c r="C86" s="576"/>
      <c r="D86" s="559">
        <v>0.65</v>
      </c>
      <c r="E86" s="563"/>
      <c r="F86" s="563"/>
      <c r="G86" s="563"/>
      <c r="H86" s="563"/>
      <c r="I86" s="563"/>
      <c r="J86" s="704"/>
      <c r="K86" s="734"/>
      <c r="L86" s="739"/>
    </row>
    <row r="87" spans="1:12" ht="20.100000000000001" customHeight="1" x14ac:dyDescent="0.25">
      <c r="A87" s="826"/>
      <c r="B87" s="81" t="s">
        <v>569</v>
      </c>
      <c r="C87" s="576"/>
      <c r="D87" s="559">
        <v>0.78</v>
      </c>
      <c r="E87" s="563"/>
      <c r="F87" s="563"/>
      <c r="G87" s="563"/>
      <c r="H87" s="563"/>
      <c r="I87" s="563"/>
      <c r="J87" s="704"/>
      <c r="K87" s="734"/>
      <c r="L87" s="739"/>
    </row>
    <row r="88" spans="1:12" ht="20.100000000000001" customHeight="1" x14ac:dyDescent="0.25">
      <c r="A88" s="826"/>
      <c r="B88" s="141" t="s">
        <v>570</v>
      </c>
      <c r="C88" s="580"/>
      <c r="D88" s="581">
        <v>0.9</v>
      </c>
      <c r="E88" s="580"/>
      <c r="F88" s="580"/>
      <c r="G88" s="580"/>
      <c r="H88" s="580"/>
      <c r="I88" s="580"/>
      <c r="J88" s="705"/>
      <c r="K88" s="745"/>
      <c r="L88" s="746"/>
    </row>
    <row r="89" spans="1:12" ht="20.100000000000001" customHeight="1" x14ac:dyDescent="0.25">
      <c r="A89" s="674" t="s">
        <v>604</v>
      </c>
      <c r="B89" s="675"/>
      <c r="C89" s="124">
        <v>0.73</v>
      </c>
      <c r="D89" s="124">
        <v>0.73</v>
      </c>
      <c r="E89" s="124">
        <v>0.72</v>
      </c>
      <c r="F89" s="124">
        <v>0.73</v>
      </c>
      <c r="G89" s="124">
        <v>0.79</v>
      </c>
      <c r="H89" s="124">
        <v>0.72</v>
      </c>
      <c r="I89" s="124">
        <v>0.61</v>
      </c>
      <c r="J89" s="138"/>
      <c r="K89" s="151"/>
      <c r="L89" s="139"/>
    </row>
    <row r="90" spans="1:12" ht="20.100000000000001" customHeight="1" x14ac:dyDescent="0.25">
      <c r="A90" s="674" t="s">
        <v>605</v>
      </c>
      <c r="B90" s="675"/>
      <c r="C90" s="124">
        <v>0.19</v>
      </c>
      <c r="D90" s="124">
        <v>0.16</v>
      </c>
      <c r="E90" s="124">
        <v>0.11</v>
      </c>
      <c r="F90" s="124">
        <v>0.12</v>
      </c>
      <c r="G90" s="124">
        <v>0.24</v>
      </c>
      <c r="H90" s="124">
        <v>0.11</v>
      </c>
      <c r="I90" s="124">
        <v>0.2</v>
      </c>
      <c r="J90" s="138"/>
      <c r="K90" s="151"/>
      <c r="L90" s="139"/>
    </row>
    <row r="91" spans="1:12" ht="20.100000000000001" customHeight="1" x14ac:dyDescent="0.25">
      <c r="A91" s="674" t="s">
        <v>606</v>
      </c>
      <c r="B91" s="675"/>
      <c r="C91" s="124">
        <v>0.21</v>
      </c>
      <c r="D91" s="124">
        <v>0.18</v>
      </c>
      <c r="E91" s="124">
        <v>0.11</v>
      </c>
      <c r="F91" s="124">
        <v>0.21</v>
      </c>
      <c r="G91" s="124">
        <v>0.16</v>
      </c>
      <c r="H91" s="124">
        <v>0.14000000000000001</v>
      </c>
      <c r="I91" s="124">
        <v>0.45</v>
      </c>
      <c r="J91" s="225"/>
      <c r="K91" s="151"/>
      <c r="L91" s="139"/>
    </row>
    <row r="92" spans="1:12" ht="20.100000000000001" customHeight="1" x14ac:dyDescent="0.25">
      <c r="A92" s="674" t="s">
        <v>597</v>
      </c>
      <c r="B92" s="161" t="s">
        <v>65</v>
      </c>
      <c r="C92" s="589">
        <v>4.4999999999999998E-2</v>
      </c>
      <c r="D92" s="590">
        <v>3.4000000000000002E-2</v>
      </c>
      <c r="E92" s="590">
        <v>2.5000000000000001E-2</v>
      </c>
      <c r="F92" s="590">
        <v>8.9999999999999993E-3</v>
      </c>
      <c r="G92" s="590">
        <v>6.6000000000000003E-2</v>
      </c>
      <c r="H92" s="590">
        <v>8.0000000000000002E-3</v>
      </c>
      <c r="I92" s="590">
        <v>0.05</v>
      </c>
      <c r="J92" s="706" t="s">
        <v>598</v>
      </c>
      <c r="K92" s="740"/>
      <c r="L92" s="741"/>
    </row>
    <row r="93" spans="1:12" ht="20.100000000000001" customHeight="1" x14ac:dyDescent="0.25">
      <c r="A93" s="674"/>
      <c r="B93" s="81" t="s">
        <v>568</v>
      </c>
      <c r="C93" s="181"/>
      <c r="D93" s="125">
        <v>2.5000000000000001E-2</v>
      </c>
      <c r="E93" s="132"/>
      <c r="F93" s="132"/>
      <c r="G93" s="132"/>
      <c r="H93" s="132"/>
      <c r="I93" s="132"/>
      <c r="J93" s="704"/>
      <c r="K93" s="734"/>
      <c r="L93" s="739"/>
    </row>
    <row r="94" spans="1:12" ht="20.100000000000001" customHeight="1" x14ac:dyDescent="0.25">
      <c r="A94" s="674"/>
      <c r="B94" s="81" t="s">
        <v>569</v>
      </c>
      <c r="C94" s="181"/>
      <c r="D94" s="125">
        <v>4.9000000000000002E-2</v>
      </c>
      <c r="E94" s="132"/>
      <c r="F94" s="132"/>
      <c r="G94" s="132"/>
      <c r="H94" s="132"/>
      <c r="I94" s="132"/>
      <c r="J94" s="704"/>
      <c r="K94" s="734"/>
      <c r="L94" s="739"/>
    </row>
    <row r="95" spans="1:12" ht="20.100000000000001" customHeight="1" x14ac:dyDescent="0.25">
      <c r="A95" s="674"/>
      <c r="B95" s="141" t="s">
        <v>570</v>
      </c>
      <c r="C95" s="133"/>
      <c r="D95" s="126">
        <v>0.04</v>
      </c>
      <c r="E95" s="133"/>
      <c r="F95" s="133"/>
      <c r="G95" s="133"/>
      <c r="H95" s="133"/>
      <c r="I95" s="133"/>
      <c r="J95" s="705"/>
      <c r="K95" s="745"/>
      <c r="L95" s="746"/>
    </row>
    <row r="96" spans="1:12" ht="20.100000000000001" customHeight="1" x14ac:dyDescent="0.25">
      <c r="A96" s="826" t="s">
        <v>599</v>
      </c>
      <c r="B96" s="161" t="s">
        <v>0</v>
      </c>
      <c r="C96" s="176">
        <v>0.13</v>
      </c>
      <c r="D96" s="160">
        <v>0.1</v>
      </c>
      <c r="E96" s="160">
        <v>0.18</v>
      </c>
      <c r="F96" s="160">
        <v>0.06</v>
      </c>
      <c r="G96" s="160">
        <v>0.1</v>
      </c>
      <c r="H96" s="160">
        <v>0.06</v>
      </c>
      <c r="I96" s="160">
        <v>0.15</v>
      </c>
      <c r="J96" s="706" t="s">
        <v>600</v>
      </c>
      <c r="K96" s="740"/>
      <c r="L96" s="741"/>
    </row>
    <row r="97" spans="1:12" ht="20.100000000000001" customHeight="1" x14ac:dyDescent="0.25">
      <c r="A97" s="826"/>
      <c r="B97" s="81" t="s">
        <v>22</v>
      </c>
      <c r="C97" s="579">
        <v>0.11</v>
      </c>
      <c r="D97" s="125">
        <v>0.09</v>
      </c>
      <c r="E97" s="125">
        <v>0.17</v>
      </c>
      <c r="F97" s="125">
        <v>0.04</v>
      </c>
      <c r="G97" s="125">
        <v>0.09</v>
      </c>
      <c r="H97" s="125">
        <v>0.04</v>
      </c>
      <c r="I97" s="125">
        <v>0.11</v>
      </c>
      <c r="J97" s="704"/>
      <c r="K97" s="734"/>
      <c r="L97" s="739"/>
    </row>
    <row r="98" spans="1:12" ht="20.100000000000001" customHeight="1" x14ac:dyDescent="0.25">
      <c r="A98" s="826"/>
      <c r="B98" s="81" t="s">
        <v>23</v>
      </c>
      <c r="C98" s="579">
        <v>0.14000000000000001</v>
      </c>
      <c r="D98" s="125">
        <v>0.12</v>
      </c>
      <c r="E98" s="125">
        <v>0.19</v>
      </c>
      <c r="F98" s="125">
        <v>0.09</v>
      </c>
      <c r="G98" s="125">
        <v>0.11</v>
      </c>
      <c r="H98" s="125">
        <v>7.0000000000000007E-2</v>
      </c>
      <c r="I98" s="125">
        <v>0.2</v>
      </c>
      <c r="J98" s="704"/>
      <c r="K98" s="734"/>
      <c r="L98" s="739"/>
    </row>
    <row r="99" spans="1:12" ht="20.100000000000001" customHeight="1" x14ac:dyDescent="0.25">
      <c r="A99" s="826"/>
      <c r="B99" s="81" t="s">
        <v>568</v>
      </c>
      <c r="C99" s="181"/>
      <c r="D99" s="125">
        <v>0.08</v>
      </c>
      <c r="E99" s="132"/>
      <c r="F99" s="132"/>
      <c r="G99" s="132"/>
      <c r="H99" s="132"/>
      <c r="I99" s="132"/>
      <c r="J99" s="704"/>
      <c r="K99" s="734"/>
      <c r="L99" s="739"/>
    </row>
    <row r="100" spans="1:12" ht="20.100000000000001" customHeight="1" x14ac:dyDescent="0.25">
      <c r="A100" s="826"/>
      <c r="B100" s="81" t="s">
        <v>569</v>
      </c>
      <c r="C100" s="181"/>
      <c r="D100" s="125">
        <v>0.15</v>
      </c>
      <c r="E100" s="132"/>
      <c r="F100" s="132"/>
      <c r="G100" s="132"/>
      <c r="H100" s="132"/>
      <c r="I100" s="132"/>
      <c r="J100" s="704"/>
      <c r="K100" s="734"/>
      <c r="L100" s="739"/>
    </row>
    <row r="101" spans="1:12" ht="20.100000000000001" customHeight="1" x14ac:dyDescent="0.25">
      <c r="A101" s="826"/>
      <c r="B101" s="141" t="s">
        <v>570</v>
      </c>
      <c r="C101" s="133"/>
      <c r="D101" s="126">
        <v>0.04</v>
      </c>
      <c r="E101" s="133"/>
      <c r="F101" s="133"/>
      <c r="G101" s="133"/>
      <c r="H101" s="133"/>
      <c r="I101" s="133"/>
      <c r="J101" s="705"/>
      <c r="K101" s="745"/>
      <c r="L101" s="746"/>
    </row>
    <row r="102" spans="1:12" ht="20.100000000000001" customHeight="1" x14ac:dyDescent="0.25">
      <c r="A102" s="627"/>
      <c r="B102" s="11"/>
      <c r="C102" s="41"/>
      <c r="D102" s="41"/>
      <c r="E102" s="41"/>
      <c r="F102" s="41"/>
      <c r="G102" s="41"/>
      <c r="H102" s="41"/>
      <c r="I102" s="41"/>
      <c r="J102" s="570"/>
      <c r="K102" s="570"/>
      <c r="L102" s="570"/>
    </row>
    <row r="103" spans="1:12" ht="20.100000000000001" customHeight="1" x14ac:dyDescent="0.25">
      <c r="A103" s="268" t="s">
        <v>81</v>
      </c>
      <c r="B103" s="11"/>
      <c r="C103" s="41"/>
      <c r="D103" s="41"/>
      <c r="E103" s="41"/>
      <c r="F103" s="41"/>
      <c r="G103" s="41"/>
      <c r="H103" s="41"/>
      <c r="I103" s="41"/>
      <c r="J103" s="570"/>
      <c r="K103" s="570"/>
      <c r="L103" s="570"/>
    </row>
    <row r="104" spans="1:12" ht="20.100000000000001" customHeight="1" x14ac:dyDescent="0.25">
      <c r="A104" s="268" t="s">
        <v>613</v>
      </c>
      <c r="B104" s="11"/>
      <c r="C104" s="41"/>
      <c r="D104" s="41"/>
      <c r="E104" s="41"/>
      <c r="F104" s="41"/>
      <c r="G104" s="41"/>
      <c r="H104" s="41"/>
      <c r="I104" s="41"/>
      <c r="J104" s="570"/>
      <c r="K104" s="570"/>
      <c r="L104" s="570"/>
    </row>
    <row r="105" spans="1:12" ht="20.100000000000001" customHeight="1" x14ac:dyDescent="0.25">
      <c r="A105" s="268" t="s">
        <v>612</v>
      </c>
      <c r="B105" s="11"/>
      <c r="C105" s="41"/>
      <c r="D105" s="41"/>
      <c r="E105" s="41"/>
      <c r="F105" s="41"/>
      <c r="G105" s="41"/>
      <c r="H105" s="41"/>
      <c r="I105" s="41"/>
      <c r="J105" s="570"/>
      <c r="K105" s="570"/>
      <c r="L105" s="570"/>
    </row>
    <row r="106" spans="1:12" ht="20.100000000000001" customHeight="1" x14ac:dyDescent="0.25">
      <c r="A106" s="48"/>
      <c r="B106" s="626"/>
      <c r="C106" s="41"/>
      <c r="D106" s="41"/>
      <c r="E106" s="41"/>
      <c r="F106" s="41"/>
      <c r="G106" s="41"/>
      <c r="H106" s="41"/>
      <c r="I106" s="41"/>
      <c r="J106" s="625"/>
      <c r="K106" s="625"/>
      <c r="L106" s="625"/>
    </row>
    <row r="107" spans="1:12" ht="20.100000000000001" customHeight="1" x14ac:dyDescent="0.25">
      <c r="A107" s="614" t="s">
        <v>611</v>
      </c>
      <c r="B107" s="626"/>
      <c r="C107" s="41"/>
      <c r="D107" s="41"/>
      <c r="E107" s="41"/>
      <c r="F107" s="41"/>
      <c r="G107" s="41"/>
      <c r="H107" s="41"/>
      <c r="I107" s="41"/>
      <c r="J107" s="625"/>
      <c r="K107" s="625"/>
      <c r="L107" s="625"/>
    </row>
    <row r="108" spans="1:12" ht="20.100000000000001" customHeight="1" x14ac:dyDescent="0.25">
      <c r="A108" s="614" t="s">
        <v>563</v>
      </c>
      <c r="B108" s="626"/>
      <c r="C108" s="41"/>
      <c r="D108" s="41"/>
      <c r="E108" s="41"/>
      <c r="F108" s="41"/>
      <c r="G108" s="41"/>
      <c r="H108" s="41"/>
      <c r="I108" s="41"/>
      <c r="J108" s="625"/>
      <c r="K108" s="625"/>
      <c r="L108" s="625"/>
    </row>
    <row r="109" spans="1:12" ht="20.100000000000001" customHeight="1" x14ac:dyDescent="0.25">
      <c r="A109" s="614"/>
      <c r="B109" s="626"/>
      <c r="C109" s="41"/>
      <c r="D109" s="41"/>
      <c r="E109" s="41"/>
      <c r="F109" s="41"/>
      <c r="G109" s="41"/>
      <c r="H109" s="41"/>
      <c r="I109" s="41"/>
      <c r="J109" s="625"/>
      <c r="K109" s="625"/>
      <c r="L109" s="625"/>
    </row>
    <row r="110" spans="1:12" ht="20.100000000000001" customHeight="1" x14ac:dyDescent="0.25">
      <c r="A110" s="628"/>
      <c r="B110" s="626"/>
      <c r="C110" s="41"/>
      <c r="D110" s="41"/>
      <c r="E110" s="41"/>
      <c r="F110" s="41"/>
      <c r="G110" s="41"/>
      <c r="H110" s="41"/>
      <c r="I110" s="41"/>
      <c r="J110" s="625"/>
      <c r="K110" s="625"/>
      <c r="L110" s="625"/>
    </row>
    <row r="111" spans="1:12" ht="20.100000000000001" customHeight="1" x14ac:dyDescent="0.25">
      <c r="A111" s="335" t="s">
        <v>737</v>
      </c>
      <c r="B111" s="626"/>
      <c r="C111" s="41"/>
      <c r="D111" s="41"/>
      <c r="E111" s="41"/>
      <c r="F111" s="41"/>
      <c r="G111" s="41"/>
      <c r="H111" s="41"/>
      <c r="I111" s="41"/>
      <c r="J111" s="625"/>
      <c r="K111" s="625"/>
      <c r="L111" s="625"/>
    </row>
    <row r="112" spans="1:12" ht="20.100000000000001" customHeight="1" x14ac:dyDescent="0.25">
      <c r="A112" s="628"/>
      <c r="B112" s="626"/>
      <c r="C112" s="41"/>
      <c r="D112" s="41"/>
      <c r="E112" s="41"/>
      <c r="F112" s="41"/>
      <c r="G112" s="41"/>
      <c r="H112" s="41"/>
      <c r="I112" s="41"/>
      <c r="J112" s="625"/>
      <c r="K112" s="625"/>
      <c r="L112" s="625"/>
    </row>
    <row r="113" spans="1:12" ht="20.100000000000001" customHeight="1" x14ac:dyDescent="0.25">
      <c r="C113" s="725" t="s">
        <v>565</v>
      </c>
      <c r="D113" s="726"/>
      <c r="E113" s="726"/>
      <c r="F113" s="726"/>
      <c r="G113" s="726"/>
      <c r="H113" s="726"/>
      <c r="I113" s="727"/>
      <c r="J113" s="111"/>
    </row>
    <row r="114" spans="1:12" ht="20.100000000000001" customHeight="1" x14ac:dyDescent="0.25">
      <c r="A114" s="569" t="s">
        <v>39</v>
      </c>
      <c r="B114" s="571"/>
      <c r="C114" s="568" t="s">
        <v>566</v>
      </c>
      <c r="D114" s="568" t="s">
        <v>614</v>
      </c>
      <c r="E114" s="568" t="s">
        <v>615</v>
      </c>
      <c r="F114" s="568" t="s">
        <v>616</v>
      </c>
      <c r="G114" s="568" t="s">
        <v>617</v>
      </c>
      <c r="H114" s="568" t="s">
        <v>618</v>
      </c>
      <c r="I114" s="568" t="s">
        <v>619</v>
      </c>
      <c r="J114" s="789" t="s">
        <v>267</v>
      </c>
      <c r="K114" s="789"/>
      <c r="L114" s="789"/>
    </row>
    <row r="115" spans="1:12" ht="20.100000000000001" customHeight="1" x14ac:dyDescent="0.25">
      <c r="A115" s="674" t="s">
        <v>226</v>
      </c>
      <c r="B115" s="161" t="s">
        <v>0</v>
      </c>
      <c r="C115" s="589">
        <v>0.19</v>
      </c>
      <c r="D115" s="590">
        <v>0.27</v>
      </c>
      <c r="E115" s="590">
        <v>0.32</v>
      </c>
      <c r="F115" s="590">
        <v>0.43</v>
      </c>
      <c r="G115" s="590">
        <v>0.28000000000000003</v>
      </c>
      <c r="H115" s="590">
        <v>0.21</v>
      </c>
      <c r="I115" s="590">
        <v>0.08</v>
      </c>
      <c r="J115" s="706" t="s">
        <v>607</v>
      </c>
      <c r="K115" s="740"/>
      <c r="L115" s="741"/>
    </row>
    <row r="116" spans="1:12" ht="20.100000000000001" customHeight="1" x14ac:dyDescent="0.25">
      <c r="A116" s="674"/>
      <c r="B116" s="81" t="s">
        <v>22</v>
      </c>
      <c r="C116" s="132"/>
      <c r="D116" s="132"/>
      <c r="E116" s="125">
        <v>0.33</v>
      </c>
      <c r="F116" s="125">
        <v>0.4</v>
      </c>
      <c r="G116" s="125">
        <v>0.24</v>
      </c>
      <c r="H116" s="125">
        <v>0.25</v>
      </c>
      <c r="I116" s="125">
        <v>0.09</v>
      </c>
      <c r="J116" s="704"/>
      <c r="K116" s="734"/>
      <c r="L116" s="739"/>
    </row>
    <row r="117" spans="1:12" ht="20.100000000000001" customHeight="1" x14ac:dyDescent="0.25">
      <c r="A117" s="674"/>
      <c r="B117" s="81" t="s">
        <v>23</v>
      </c>
      <c r="C117" s="132"/>
      <c r="D117" s="132"/>
      <c r="E117" s="125">
        <v>0.32</v>
      </c>
      <c r="F117" s="125">
        <v>0.48</v>
      </c>
      <c r="G117" s="125">
        <v>0.33</v>
      </c>
      <c r="H117" s="125">
        <v>0.17</v>
      </c>
      <c r="I117" s="125">
        <v>0.05</v>
      </c>
      <c r="J117" s="704"/>
      <c r="K117" s="734"/>
      <c r="L117" s="739"/>
    </row>
    <row r="118" spans="1:12" ht="20.100000000000001" customHeight="1" x14ac:dyDescent="0.25">
      <c r="A118" s="674"/>
      <c r="B118" s="81" t="s">
        <v>568</v>
      </c>
      <c r="C118" s="579">
        <v>0.1</v>
      </c>
      <c r="D118" s="125">
        <v>0.17</v>
      </c>
      <c r="E118" s="132"/>
      <c r="F118" s="132"/>
      <c r="G118" s="132"/>
      <c r="H118" s="132"/>
      <c r="I118" s="132"/>
      <c r="J118" s="704"/>
      <c r="K118" s="734"/>
      <c r="L118" s="739"/>
    </row>
    <row r="119" spans="1:12" ht="20.100000000000001" customHeight="1" x14ac:dyDescent="0.25">
      <c r="A119" s="674"/>
      <c r="B119" s="81" t="s">
        <v>569</v>
      </c>
      <c r="C119" s="579">
        <v>0.16</v>
      </c>
      <c r="D119" s="125">
        <v>0.35</v>
      </c>
      <c r="E119" s="132"/>
      <c r="F119" s="132"/>
      <c r="G119" s="132"/>
      <c r="H119" s="132"/>
      <c r="I119" s="132"/>
      <c r="J119" s="704"/>
      <c r="K119" s="734"/>
      <c r="L119" s="739"/>
    </row>
    <row r="120" spans="1:12" ht="20.100000000000001" customHeight="1" x14ac:dyDescent="0.25">
      <c r="A120" s="674"/>
      <c r="B120" s="141" t="s">
        <v>570</v>
      </c>
      <c r="C120" s="126">
        <v>0.33</v>
      </c>
      <c r="D120" s="126">
        <v>0.61</v>
      </c>
      <c r="E120" s="133"/>
      <c r="F120" s="133"/>
      <c r="G120" s="133"/>
      <c r="H120" s="133"/>
      <c r="I120" s="133"/>
      <c r="J120" s="705"/>
      <c r="K120" s="745"/>
      <c r="L120" s="746"/>
    </row>
    <row r="121" spans="1:12" ht="39.950000000000003" customHeight="1" x14ac:dyDescent="0.25">
      <c r="A121" s="333" t="s">
        <v>601</v>
      </c>
      <c r="B121" s="292" t="s">
        <v>0</v>
      </c>
      <c r="C121" s="166">
        <v>0.2</v>
      </c>
      <c r="D121" s="166">
        <v>7.0000000000000007E-2</v>
      </c>
      <c r="E121" s="166">
        <v>0.03</v>
      </c>
      <c r="F121" s="166">
        <v>0.03</v>
      </c>
      <c r="G121" s="166">
        <v>0.11</v>
      </c>
      <c r="H121" s="166">
        <v>0.03</v>
      </c>
      <c r="I121" s="166">
        <v>0.21</v>
      </c>
      <c r="J121" s="138"/>
      <c r="K121" s="151"/>
      <c r="L121" s="139"/>
    </row>
    <row r="122" spans="1:12" ht="20.100000000000001" customHeight="1" x14ac:dyDescent="0.25">
      <c r="A122" s="674" t="s">
        <v>602</v>
      </c>
      <c r="B122" s="161" t="s">
        <v>0</v>
      </c>
      <c r="C122" s="589">
        <v>0.33</v>
      </c>
      <c r="D122" s="590">
        <v>0.28999999999999998</v>
      </c>
      <c r="E122" s="590">
        <v>0.23</v>
      </c>
      <c r="F122" s="590">
        <v>0.19</v>
      </c>
      <c r="G122" s="590">
        <v>0.4</v>
      </c>
      <c r="H122" s="590">
        <v>0.2</v>
      </c>
      <c r="I122" s="590">
        <v>0.49</v>
      </c>
      <c r="J122" s="147"/>
      <c r="K122" s="148"/>
      <c r="L122" s="149"/>
    </row>
    <row r="123" spans="1:12" ht="20.100000000000001" customHeight="1" x14ac:dyDescent="0.25">
      <c r="A123" s="674"/>
      <c r="B123" s="81" t="s">
        <v>568</v>
      </c>
      <c r="C123" s="579">
        <v>0.38</v>
      </c>
      <c r="D123" s="125">
        <v>0.26</v>
      </c>
      <c r="E123" s="132"/>
      <c r="F123" s="132"/>
      <c r="G123" s="132"/>
      <c r="H123" s="132"/>
      <c r="I123" s="132"/>
      <c r="J123" s="134"/>
      <c r="K123" s="48"/>
      <c r="L123" s="135"/>
    </row>
    <row r="124" spans="1:12" ht="20.100000000000001" customHeight="1" x14ac:dyDescent="0.25">
      <c r="A124" s="674"/>
      <c r="B124" s="81" t="s">
        <v>569</v>
      </c>
      <c r="C124" s="579">
        <v>0.38</v>
      </c>
      <c r="D124" s="125">
        <v>0.34</v>
      </c>
      <c r="E124" s="132"/>
      <c r="F124" s="132"/>
      <c r="G124" s="132"/>
      <c r="H124" s="132"/>
      <c r="I124" s="132"/>
      <c r="J124" s="134"/>
      <c r="K124" s="48"/>
      <c r="L124" s="135"/>
    </row>
    <row r="125" spans="1:12" ht="20.100000000000001" customHeight="1" x14ac:dyDescent="0.25">
      <c r="A125" s="674"/>
      <c r="B125" s="141" t="s">
        <v>570</v>
      </c>
      <c r="C125" s="126">
        <v>0.21</v>
      </c>
      <c r="D125" s="126">
        <v>0.3</v>
      </c>
      <c r="E125" s="133"/>
      <c r="F125" s="133"/>
      <c r="G125" s="133"/>
      <c r="H125" s="133"/>
      <c r="I125" s="133"/>
      <c r="J125" s="136"/>
      <c r="K125" s="146"/>
      <c r="L125" s="137"/>
    </row>
    <row r="126" spans="1:12" ht="20.100000000000001" customHeight="1" x14ac:dyDescent="0.25">
      <c r="A126" s="826" t="s">
        <v>603</v>
      </c>
      <c r="B126" s="161" t="s">
        <v>0</v>
      </c>
      <c r="C126" s="589">
        <v>0.47</v>
      </c>
      <c r="D126" s="590">
        <v>0.48</v>
      </c>
      <c r="E126" s="590">
        <v>0.77</v>
      </c>
      <c r="F126" s="590">
        <v>0.59</v>
      </c>
      <c r="G126" s="590">
        <v>0.44</v>
      </c>
      <c r="H126" s="590">
        <v>0.22</v>
      </c>
      <c r="I126" s="590">
        <v>0.52</v>
      </c>
      <c r="J126" s="706" t="s">
        <v>608</v>
      </c>
      <c r="K126" s="740"/>
      <c r="L126" s="741"/>
    </row>
    <row r="127" spans="1:12" ht="20.100000000000001" customHeight="1" x14ac:dyDescent="0.25">
      <c r="A127" s="826"/>
      <c r="B127" s="81" t="s">
        <v>22</v>
      </c>
      <c r="C127" s="579">
        <v>0.51</v>
      </c>
      <c r="D127" s="125">
        <v>0.6</v>
      </c>
      <c r="E127" s="125">
        <v>0.88</v>
      </c>
      <c r="F127" s="125">
        <v>0.69</v>
      </c>
      <c r="G127" s="125">
        <v>0.59</v>
      </c>
      <c r="H127" s="125">
        <v>0.32</v>
      </c>
      <c r="I127" s="125">
        <v>0.55000000000000004</v>
      </c>
      <c r="J127" s="704"/>
      <c r="K127" s="734"/>
      <c r="L127" s="739"/>
    </row>
    <row r="128" spans="1:12" ht="20.100000000000001" customHeight="1" x14ac:dyDescent="0.25">
      <c r="A128" s="826"/>
      <c r="B128" s="81" t="s">
        <v>23</v>
      </c>
      <c r="C128" s="579">
        <v>0.43</v>
      </c>
      <c r="D128" s="125">
        <v>0.31</v>
      </c>
      <c r="E128" s="125">
        <v>0.63</v>
      </c>
      <c r="F128" s="125">
        <v>0.41</v>
      </c>
      <c r="G128" s="125">
        <v>0.22</v>
      </c>
      <c r="H128" s="125">
        <v>0.13</v>
      </c>
      <c r="I128" s="125">
        <v>0.49</v>
      </c>
      <c r="J128" s="704"/>
      <c r="K128" s="734"/>
      <c r="L128" s="739"/>
    </row>
    <row r="129" spans="1:12" ht="20.100000000000001" customHeight="1" x14ac:dyDescent="0.25">
      <c r="A129" s="826"/>
      <c r="B129" s="81" t="s">
        <v>568</v>
      </c>
      <c r="C129" s="181"/>
      <c r="D129" s="125">
        <v>0.41</v>
      </c>
      <c r="E129" s="132"/>
      <c r="F129" s="132"/>
      <c r="G129" s="132"/>
      <c r="H129" s="132"/>
      <c r="I129" s="132"/>
      <c r="J129" s="704"/>
      <c r="K129" s="734"/>
      <c r="L129" s="739"/>
    </row>
    <row r="130" spans="1:12" ht="20.100000000000001" customHeight="1" x14ac:dyDescent="0.25">
      <c r="A130" s="826"/>
      <c r="B130" s="81" t="s">
        <v>569</v>
      </c>
      <c r="C130" s="181"/>
      <c r="D130" s="125">
        <v>0.67</v>
      </c>
      <c r="E130" s="132"/>
      <c r="F130" s="132"/>
      <c r="G130" s="132"/>
      <c r="H130" s="132"/>
      <c r="I130" s="132"/>
      <c r="J130" s="704"/>
      <c r="K130" s="734"/>
      <c r="L130" s="739"/>
    </row>
    <row r="131" spans="1:12" ht="20.100000000000001" customHeight="1" x14ac:dyDescent="0.25">
      <c r="A131" s="826"/>
      <c r="B131" s="141" t="s">
        <v>570</v>
      </c>
      <c r="C131" s="133"/>
      <c r="D131" s="126">
        <v>0.31</v>
      </c>
      <c r="E131" s="133"/>
      <c r="F131" s="133"/>
      <c r="G131" s="133"/>
      <c r="H131" s="133"/>
      <c r="I131" s="133"/>
      <c r="J131" s="705"/>
      <c r="K131" s="745"/>
      <c r="L131" s="746"/>
    </row>
    <row r="132" spans="1:12" ht="14.45" customHeight="1" x14ac:dyDescent="0.25">
      <c r="A132" s="48"/>
      <c r="B132" s="48"/>
      <c r="C132" s="41"/>
      <c r="D132" s="41"/>
      <c r="E132" s="41"/>
      <c r="F132" s="41"/>
      <c r="G132" s="41"/>
      <c r="H132" s="41"/>
      <c r="I132" s="41"/>
      <c r="J132" s="48"/>
    </row>
    <row r="133" spans="1:12" ht="14.45" customHeight="1" x14ac:dyDescent="0.25">
      <c r="A133" s="268" t="s">
        <v>81</v>
      </c>
      <c r="B133" s="48"/>
      <c r="C133" s="41"/>
      <c r="D133" s="41"/>
      <c r="E133" s="41"/>
      <c r="F133" s="41"/>
      <c r="G133" s="41"/>
      <c r="H133" s="41"/>
      <c r="I133" s="41"/>
      <c r="J133" s="48"/>
    </row>
    <row r="134" spans="1:12" ht="14.45" customHeight="1" x14ac:dyDescent="0.25">
      <c r="A134" s="268" t="s">
        <v>613</v>
      </c>
      <c r="B134" s="48"/>
      <c r="C134" s="41"/>
      <c r="D134" s="41"/>
      <c r="E134" s="41"/>
      <c r="F134" s="41"/>
      <c r="G134" s="41"/>
      <c r="H134" s="41"/>
      <c r="I134" s="41"/>
      <c r="J134" s="48"/>
    </row>
    <row r="135" spans="1:12" ht="14.45" customHeight="1" x14ac:dyDescent="0.25">
      <c r="A135" s="268" t="s">
        <v>612</v>
      </c>
      <c r="B135" s="48"/>
      <c r="C135" s="41"/>
      <c r="D135" s="41"/>
      <c r="E135" s="41"/>
      <c r="F135" s="41"/>
      <c r="G135" s="41"/>
      <c r="H135" s="41"/>
      <c r="I135" s="41"/>
      <c r="J135" s="48"/>
    </row>
    <row r="136" spans="1:12" ht="14.45" customHeight="1" x14ac:dyDescent="0.25">
      <c r="A136" s="48"/>
      <c r="B136" s="48"/>
      <c r="C136" s="41"/>
      <c r="D136" s="41"/>
      <c r="E136" s="41"/>
      <c r="F136" s="41"/>
      <c r="G136" s="41"/>
      <c r="H136" s="41"/>
      <c r="I136" s="41"/>
      <c r="J136" s="48"/>
    </row>
    <row r="137" spans="1:12" ht="14.45" customHeight="1" x14ac:dyDescent="0.25">
      <c r="A137" s="614" t="s">
        <v>611</v>
      </c>
      <c r="B137" s="48"/>
      <c r="C137" s="41"/>
      <c r="D137" s="41"/>
      <c r="E137" s="41"/>
      <c r="F137" s="41"/>
      <c r="G137" s="41"/>
      <c r="H137" s="41"/>
      <c r="I137" s="41"/>
      <c r="J137" s="48"/>
    </row>
    <row r="138" spans="1:12" ht="14.45" customHeight="1" x14ac:dyDescent="0.25">
      <c r="A138" s="614" t="s">
        <v>563</v>
      </c>
      <c r="B138" s="48"/>
      <c r="C138" s="41"/>
      <c r="D138" s="41"/>
      <c r="E138" s="41"/>
      <c r="F138" s="41"/>
      <c r="G138" s="41"/>
      <c r="H138" s="41"/>
      <c r="I138" s="41"/>
      <c r="J138" s="48"/>
    </row>
    <row r="139" spans="1:12" ht="14.45" customHeight="1" x14ac:dyDescent="0.25">
      <c r="A139" s="48"/>
      <c r="B139" s="48"/>
      <c r="C139" s="41"/>
      <c r="D139" s="41"/>
      <c r="E139" s="41"/>
      <c r="F139" s="41"/>
      <c r="G139" s="41"/>
      <c r="H139" s="41"/>
      <c r="I139" s="41"/>
      <c r="J139" s="48"/>
    </row>
    <row r="140" spans="1:12" ht="14.45" customHeight="1" x14ac:dyDescent="0.25">
      <c r="A140" s="48"/>
      <c r="B140" s="48"/>
      <c r="C140" s="41"/>
      <c r="D140" s="41"/>
      <c r="E140" s="41"/>
      <c r="F140" s="41"/>
      <c r="G140" s="41"/>
      <c r="H140" s="41"/>
      <c r="I140" s="41"/>
      <c r="J140" s="48"/>
    </row>
    <row r="141" spans="1:12" ht="14.45" customHeight="1" x14ac:dyDescent="0.25">
      <c r="A141" s="48"/>
      <c r="B141" s="48"/>
      <c r="C141" s="41"/>
      <c r="D141" s="41"/>
      <c r="E141" s="41"/>
      <c r="F141" s="41"/>
      <c r="G141" s="41"/>
      <c r="H141" s="41"/>
      <c r="I141" s="41"/>
      <c r="J141" s="48"/>
    </row>
    <row r="142" spans="1:12" ht="14.45" customHeight="1" x14ac:dyDescent="0.25">
      <c r="A142" s="48"/>
      <c r="B142" s="48"/>
      <c r="C142" s="41"/>
      <c r="D142" s="41"/>
      <c r="E142" s="41"/>
      <c r="F142" s="41"/>
      <c r="G142" s="41"/>
      <c r="H142" s="41"/>
      <c r="I142" s="41"/>
      <c r="J142" s="48"/>
    </row>
    <row r="143" spans="1:12" ht="14.45" customHeight="1" x14ac:dyDescent="0.25">
      <c r="A143" s="48"/>
      <c r="B143" s="48"/>
      <c r="C143" s="41"/>
      <c r="D143" s="41"/>
      <c r="E143" s="41"/>
      <c r="F143" s="41"/>
      <c r="G143" s="41"/>
      <c r="H143" s="41"/>
      <c r="I143" s="41"/>
      <c r="J143" s="48"/>
    </row>
    <row r="144" spans="1:12" ht="14.45" customHeight="1" x14ac:dyDescent="0.25">
      <c r="A144" s="48"/>
      <c r="B144" s="48"/>
      <c r="C144" s="41"/>
      <c r="D144" s="41"/>
      <c r="E144" s="41"/>
      <c r="F144" s="41"/>
      <c r="G144" s="41"/>
      <c r="H144" s="41"/>
      <c r="I144" s="41"/>
      <c r="J144" s="48"/>
    </row>
    <row r="145" spans="1:10" ht="14.45" customHeight="1" x14ac:dyDescent="0.25">
      <c r="A145" s="48"/>
      <c r="B145" s="48"/>
      <c r="C145" s="41"/>
      <c r="D145" s="41"/>
      <c r="E145" s="41"/>
      <c r="F145" s="41"/>
      <c r="G145" s="41"/>
      <c r="H145" s="41"/>
      <c r="I145" s="41"/>
      <c r="J145" s="48"/>
    </row>
    <row r="146" spans="1:10" ht="14.45" customHeight="1" x14ac:dyDescent="0.25">
      <c r="A146" s="48"/>
      <c r="B146" s="48"/>
      <c r="C146" s="41"/>
      <c r="D146" s="41"/>
      <c r="E146" s="41"/>
      <c r="F146" s="41"/>
      <c r="G146" s="41"/>
      <c r="H146" s="41"/>
      <c r="I146" s="41"/>
      <c r="J146" s="48"/>
    </row>
    <row r="147" spans="1:10" ht="14.45" customHeight="1" x14ac:dyDescent="0.25">
      <c r="A147" s="48"/>
      <c r="B147" s="48"/>
      <c r="C147" s="41"/>
      <c r="D147" s="41"/>
      <c r="E147" s="41"/>
      <c r="F147" s="41"/>
      <c r="G147" s="41"/>
      <c r="H147" s="41"/>
      <c r="I147" s="41"/>
      <c r="J147" s="48"/>
    </row>
    <row r="148" spans="1:10" ht="14.45" customHeight="1" x14ac:dyDescent="0.25">
      <c r="A148" s="48"/>
      <c r="B148" s="48"/>
      <c r="C148" s="41"/>
      <c r="D148" s="41"/>
      <c r="E148" s="41"/>
      <c r="F148" s="41"/>
      <c r="G148" s="41"/>
      <c r="H148" s="41"/>
      <c r="I148" s="41"/>
      <c r="J148" s="48"/>
    </row>
    <row r="149" spans="1:10" ht="14.45" customHeight="1" x14ac:dyDescent="0.25">
      <c r="A149" s="48"/>
      <c r="B149" s="48"/>
      <c r="C149" s="41"/>
      <c r="D149" s="41"/>
      <c r="E149" s="41"/>
      <c r="F149" s="41"/>
      <c r="G149" s="41"/>
      <c r="H149" s="41"/>
      <c r="I149" s="41"/>
      <c r="J149" s="48"/>
    </row>
    <row r="150" spans="1:10" ht="14.45" customHeight="1" x14ac:dyDescent="0.25">
      <c r="A150" s="48"/>
      <c r="B150" s="48"/>
      <c r="C150" s="41"/>
      <c r="D150" s="41"/>
      <c r="E150" s="41"/>
      <c r="F150" s="41"/>
      <c r="G150" s="41"/>
      <c r="H150" s="41"/>
      <c r="I150" s="41"/>
      <c r="J150" s="48"/>
    </row>
    <row r="151" spans="1:10" ht="14.45" customHeight="1" x14ac:dyDescent="0.25">
      <c r="A151" s="48"/>
      <c r="B151" s="48"/>
      <c r="C151" s="41"/>
      <c r="D151" s="41"/>
      <c r="E151" s="41"/>
      <c r="F151" s="41"/>
      <c r="G151" s="41"/>
      <c r="H151" s="41"/>
      <c r="I151" s="41"/>
      <c r="J151" s="48"/>
    </row>
    <row r="152" spans="1:10" ht="14.45" customHeight="1" x14ac:dyDescent="0.25">
      <c r="A152" s="48"/>
      <c r="B152" s="48"/>
      <c r="C152" s="41"/>
      <c r="D152" s="41"/>
      <c r="E152" s="41"/>
      <c r="F152" s="41"/>
      <c r="G152" s="41"/>
      <c r="H152" s="41"/>
      <c r="I152" s="41"/>
      <c r="J152" s="48"/>
    </row>
    <row r="153" spans="1:10" ht="14.45" customHeight="1" x14ac:dyDescent="0.25">
      <c r="A153" s="48"/>
      <c r="B153" s="48"/>
      <c r="C153" s="41"/>
      <c r="D153" s="41"/>
      <c r="E153" s="41"/>
      <c r="F153" s="41"/>
      <c r="G153" s="41"/>
      <c r="H153" s="41"/>
      <c r="I153" s="41"/>
      <c r="J153" s="48"/>
    </row>
    <row r="154" spans="1:10" ht="14.45" customHeight="1" x14ac:dyDescent="0.25">
      <c r="A154" s="48"/>
      <c r="B154" s="48"/>
      <c r="C154" s="41"/>
      <c r="D154" s="41"/>
      <c r="E154" s="41"/>
      <c r="F154" s="41"/>
      <c r="G154" s="41"/>
      <c r="H154" s="41"/>
      <c r="I154" s="41"/>
      <c r="J154" s="48"/>
    </row>
    <row r="155" spans="1:10" ht="14.45" customHeight="1" x14ac:dyDescent="0.25">
      <c r="A155" s="48"/>
      <c r="B155" s="48"/>
      <c r="C155" s="41"/>
      <c r="D155" s="41"/>
      <c r="E155" s="41"/>
      <c r="F155" s="41"/>
      <c r="G155" s="41"/>
      <c r="H155" s="41"/>
      <c r="I155" s="41"/>
      <c r="J155" s="48"/>
    </row>
    <row r="156" spans="1:10" ht="14.45" customHeight="1" x14ac:dyDescent="0.25">
      <c r="A156" s="48"/>
      <c r="B156" s="48"/>
      <c r="C156" s="41"/>
      <c r="D156" s="41"/>
      <c r="E156" s="41"/>
      <c r="F156" s="41"/>
      <c r="G156" s="41"/>
      <c r="H156" s="41"/>
      <c r="I156" s="41"/>
      <c r="J156" s="48"/>
    </row>
    <row r="157" spans="1:10" ht="14.45" customHeight="1" x14ac:dyDescent="0.25">
      <c r="A157" s="48"/>
      <c r="B157" s="48"/>
      <c r="C157" s="41"/>
      <c r="D157" s="41"/>
      <c r="E157" s="41"/>
      <c r="F157" s="41"/>
      <c r="G157" s="41"/>
      <c r="H157" s="41"/>
      <c r="I157" s="41"/>
      <c r="J157" s="48"/>
    </row>
    <row r="158" spans="1:10" ht="14.45" customHeight="1" x14ac:dyDescent="0.25">
      <c r="A158" s="48"/>
      <c r="B158" s="48"/>
      <c r="C158" s="41"/>
      <c r="D158" s="41"/>
      <c r="E158" s="41"/>
      <c r="F158" s="41"/>
      <c r="G158" s="41"/>
      <c r="H158" s="41"/>
      <c r="I158" s="41"/>
      <c r="J158" s="48"/>
    </row>
    <row r="159" spans="1:10" ht="14.45" customHeight="1" x14ac:dyDescent="0.25">
      <c r="A159" s="48"/>
      <c r="B159" s="48"/>
      <c r="C159" s="41"/>
      <c r="D159" s="41"/>
      <c r="E159" s="41"/>
      <c r="F159" s="41"/>
      <c r="G159" s="41"/>
      <c r="H159" s="41"/>
      <c r="I159" s="41"/>
      <c r="J159" s="48"/>
    </row>
    <row r="160" spans="1:10" ht="14.45" customHeight="1" x14ac:dyDescent="0.25">
      <c r="A160" s="48"/>
      <c r="B160" s="48"/>
      <c r="C160" s="41"/>
      <c r="D160" s="41"/>
      <c r="E160" s="41"/>
      <c r="F160" s="41"/>
      <c r="G160" s="41"/>
      <c r="H160" s="41"/>
      <c r="I160" s="41"/>
      <c r="J160" s="48"/>
    </row>
    <row r="161" spans="1:10" ht="14.45" customHeight="1" x14ac:dyDescent="0.25">
      <c r="A161" s="48"/>
      <c r="B161" s="48"/>
      <c r="C161" s="41"/>
      <c r="D161" s="41"/>
      <c r="E161" s="41"/>
      <c r="F161" s="41"/>
      <c r="G161" s="41"/>
      <c r="H161" s="41"/>
      <c r="I161" s="41"/>
      <c r="J161" s="48"/>
    </row>
    <row r="162" spans="1:10" ht="14.45" customHeight="1" x14ac:dyDescent="0.25">
      <c r="A162" s="48"/>
      <c r="B162" s="48"/>
      <c r="C162" s="41"/>
      <c r="D162" s="41"/>
      <c r="E162" s="41"/>
      <c r="F162" s="41"/>
      <c r="G162" s="41"/>
      <c r="H162" s="41"/>
      <c r="I162" s="41"/>
      <c r="J162" s="48"/>
    </row>
    <row r="163" spans="1:10" ht="14.45" customHeight="1" x14ac:dyDescent="0.25">
      <c r="A163" s="48"/>
      <c r="B163" s="48"/>
      <c r="C163" s="41"/>
      <c r="D163" s="41"/>
      <c r="E163" s="41"/>
      <c r="F163" s="41"/>
      <c r="G163" s="41"/>
      <c r="H163" s="41"/>
      <c r="I163" s="41"/>
      <c r="J163" s="48"/>
    </row>
    <row r="164" spans="1:10" ht="14.45" customHeight="1" x14ac:dyDescent="0.25">
      <c r="A164" s="48"/>
      <c r="B164" s="48"/>
      <c r="C164" s="41"/>
      <c r="D164" s="41"/>
      <c r="E164" s="41"/>
      <c r="F164" s="41"/>
      <c r="G164" s="41"/>
      <c r="H164" s="41"/>
      <c r="I164" s="41"/>
      <c r="J164" s="48"/>
    </row>
    <row r="165" spans="1:10" ht="14.45" customHeight="1" x14ac:dyDescent="0.25">
      <c r="A165" s="48"/>
      <c r="B165" s="48"/>
      <c r="C165" s="41"/>
      <c r="D165" s="41"/>
      <c r="E165" s="41"/>
      <c r="F165" s="41"/>
      <c r="G165" s="41"/>
      <c r="H165" s="41"/>
      <c r="I165" s="41"/>
      <c r="J165" s="48"/>
    </row>
    <row r="166" spans="1:10" ht="14.45" customHeight="1" x14ac:dyDescent="0.25">
      <c r="A166" s="48"/>
      <c r="B166" s="48"/>
      <c r="C166" s="41"/>
      <c r="D166" s="41"/>
      <c r="E166" s="41"/>
      <c r="F166" s="41"/>
      <c r="G166" s="41"/>
      <c r="H166" s="41"/>
      <c r="I166" s="41"/>
      <c r="J166" s="48"/>
    </row>
    <row r="167" spans="1:10" ht="14.45" customHeight="1" x14ac:dyDescent="0.25">
      <c r="A167" s="48"/>
      <c r="B167" s="48"/>
      <c r="C167" s="41"/>
      <c r="D167" s="41"/>
      <c r="E167" s="41"/>
      <c r="F167" s="41"/>
      <c r="G167" s="41"/>
      <c r="H167" s="41"/>
      <c r="I167" s="41"/>
      <c r="J167" s="48"/>
    </row>
    <row r="168" spans="1:10" ht="14.45" customHeight="1" x14ac:dyDescent="0.25">
      <c r="A168" s="48"/>
      <c r="B168" s="48"/>
      <c r="C168" s="41"/>
      <c r="D168" s="41"/>
      <c r="E168" s="41"/>
      <c r="F168" s="41"/>
      <c r="G168" s="41"/>
      <c r="H168" s="41"/>
      <c r="I168" s="41"/>
      <c r="J168" s="48"/>
    </row>
    <row r="169" spans="1:10" ht="14.45" customHeight="1" x14ac:dyDescent="0.25">
      <c r="A169" s="48"/>
      <c r="B169" s="48"/>
      <c r="C169" s="41"/>
      <c r="D169" s="41"/>
      <c r="E169" s="41"/>
      <c r="F169" s="41"/>
      <c r="G169" s="41"/>
      <c r="H169" s="41"/>
      <c r="I169" s="41"/>
      <c r="J169" s="48"/>
    </row>
    <row r="170" spans="1:10" ht="14.45" customHeight="1" x14ac:dyDescent="0.25">
      <c r="A170" s="48"/>
      <c r="B170" s="48"/>
      <c r="C170" s="41"/>
      <c r="D170" s="41"/>
      <c r="E170" s="41"/>
      <c r="F170" s="41"/>
      <c r="G170" s="41"/>
      <c r="H170" s="41"/>
      <c r="I170" s="41"/>
      <c r="J170" s="48"/>
    </row>
    <row r="171" spans="1:10" ht="14.45" customHeight="1" x14ac:dyDescent="0.25">
      <c r="A171" s="48"/>
      <c r="B171" s="48"/>
      <c r="C171" s="41"/>
      <c r="D171" s="41"/>
      <c r="E171" s="41"/>
      <c r="F171" s="41"/>
      <c r="G171" s="41"/>
      <c r="H171" s="41"/>
      <c r="I171" s="41"/>
      <c r="J171" s="48"/>
    </row>
    <row r="172" spans="1:10" ht="14.45" customHeight="1" x14ac:dyDescent="0.25">
      <c r="A172" s="48"/>
      <c r="B172" s="48"/>
      <c r="C172" s="41"/>
      <c r="D172" s="41"/>
      <c r="E172" s="41"/>
      <c r="F172" s="41"/>
      <c r="G172" s="41"/>
      <c r="H172" s="41"/>
      <c r="I172" s="41"/>
      <c r="J172" s="48"/>
    </row>
    <row r="173" spans="1:10" ht="14.45" customHeight="1" x14ac:dyDescent="0.25">
      <c r="A173" s="48"/>
      <c r="B173" s="48"/>
      <c r="C173" s="41"/>
      <c r="D173" s="41"/>
      <c r="E173" s="41"/>
      <c r="F173" s="41"/>
      <c r="G173" s="41"/>
      <c r="H173" s="41"/>
      <c r="I173" s="41"/>
      <c r="J173" s="48"/>
    </row>
    <row r="174" spans="1:10" ht="14.45" customHeight="1" x14ac:dyDescent="0.25">
      <c r="A174" s="48"/>
      <c r="B174" s="48"/>
      <c r="C174" s="41"/>
      <c r="D174" s="41"/>
      <c r="E174" s="41"/>
      <c r="F174" s="41"/>
      <c r="G174" s="41"/>
      <c r="H174" s="41"/>
      <c r="I174" s="41"/>
      <c r="J174" s="48"/>
    </row>
    <row r="175" spans="1:10" ht="14.45" customHeight="1" x14ac:dyDescent="0.25">
      <c r="A175" s="48"/>
      <c r="B175" s="48"/>
      <c r="C175" s="41"/>
      <c r="D175" s="41"/>
      <c r="E175" s="41"/>
      <c r="F175" s="41"/>
      <c r="G175" s="41"/>
      <c r="H175" s="41"/>
      <c r="I175" s="41"/>
      <c r="J175" s="48"/>
    </row>
    <row r="176" spans="1:10" ht="14.45" customHeight="1" x14ac:dyDescent="0.25">
      <c r="A176" s="48"/>
      <c r="B176" s="48"/>
      <c r="C176" s="41"/>
      <c r="D176" s="41"/>
      <c r="E176" s="41"/>
      <c r="F176" s="41"/>
      <c r="G176" s="41"/>
      <c r="H176" s="41"/>
      <c r="I176" s="41"/>
      <c r="J176" s="48"/>
    </row>
    <row r="177" spans="1:10" ht="14.45" customHeight="1" x14ac:dyDescent="0.25">
      <c r="A177" s="48"/>
      <c r="B177" s="48"/>
      <c r="C177" s="41"/>
      <c r="D177" s="41"/>
      <c r="E177" s="41"/>
      <c r="F177" s="41"/>
      <c r="G177" s="41"/>
      <c r="H177" s="41"/>
      <c r="I177" s="41"/>
      <c r="J177" s="48"/>
    </row>
    <row r="178" spans="1:10" ht="14.45" customHeight="1" x14ac:dyDescent="0.25">
      <c r="A178" s="48"/>
      <c r="B178" s="48"/>
      <c r="C178" s="41"/>
      <c r="D178" s="41"/>
      <c r="E178" s="41"/>
      <c r="F178" s="41"/>
      <c r="G178" s="41"/>
      <c r="H178" s="41"/>
      <c r="I178" s="41"/>
      <c r="J178" s="48"/>
    </row>
    <row r="179" spans="1:10" ht="14.45" customHeight="1" x14ac:dyDescent="0.25">
      <c r="A179" s="48"/>
      <c r="B179" s="48"/>
      <c r="C179" s="41"/>
      <c r="D179" s="41"/>
      <c r="E179" s="41"/>
      <c r="F179" s="41"/>
      <c r="G179" s="41"/>
      <c r="H179" s="41"/>
      <c r="I179" s="41"/>
      <c r="J179" s="48"/>
    </row>
    <row r="180" spans="1:10" ht="14.45" customHeight="1" x14ac:dyDescent="0.25">
      <c r="A180" s="48"/>
      <c r="B180" s="48"/>
      <c r="C180" s="41"/>
      <c r="D180" s="41"/>
      <c r="E180" s="41"/>
      <c r="F180" s="41"/>
      <c r="G180" s="41"/>
      <c r="H180" s="41"/>
      <c r="I180" s="41"/>
      <c r="J180" s="48"/>
    </row>
    <row r="181" spans="1:10" ht="14.45" customHeight="1" x14ac:dyDescent="0.25">
      <c r="A181" s="48"/>
      <c r="B181" s="48"/>
      <c r="C181" s="41"/>
      <c r="D181" s="41"/>
      <c r="E181" s="41"/>
      <c r="F181" s="41"/>
      <c r="G181" s="41"/>
      <c r="H181" s="41"/>
      <c r="I181" s="41"/>
      <c r="J181" s="48"/>
    </row>
    <row r="182" spans="1:10" ht="14.45" customHeight="1" x14ac:dyDescent="0.25">
      <c r="A182" s="48"/>
      <c r="B182" s="48"/>
      <c r="C182" s="41"/>
      <c r="D182" s="41"/>
      <c r="E182" s="41"/>
      <c r="F182" s="41"/>
      <c r="G182" s="41"/>
      <c r="H182" s="41"/>
      <c r="I182" s="41"/>
      <c r="J182" s="48"/>
    </row>
    <row r="183" spans="1:10" ht="14.45" customHeight="1" x14ac:dyDescent="0.25">
      <c r="A183" s="48"/>
      <c r="B183" s="48"/>
      <c r="C183" s="41"/>
      <c r="D183" s="41"/>
      <c r="E183" s="41"/>
      <c r="F183" s="41"/>
      <c r="G183" s="41"/>
      <c r="H183" s="41"/>
      <c r="I183" s="41"/>
      <c r="J183" s="48"/>
    </row>
    <row r="184" spans="1:10" ht="14.45" customHeight="1" x14ac:dyDescent="0.25">
      <c r="A184" s="48"/>
      <c r="B184" s="48"/>
      <c r="C184" s="41"/>
      <c r="D184" s="41"/>
      <c r="E184" s="41"/>
      <c r="F184" s="41"/>
      <c r="G184" s="41"/>
      <c r="H184" s="41"/>
      <c r="I184" s="41"/>
      <c r="J184" s="48"/>
    </row>
    <row r="185" spans="1:10" ht="14.45" customHeight="1" x14ac:dyDescent="0.25">
      <c r="A185" s="48"/>
      <c r="B185" s="48"/>
      <c r="C185" s="41"/>
      <c r="D185" s="41"/>
      <c r="E185" s="41"/>
      <c r="F185" s="41"/>
      <c r="G185" s="41"/>
      <c r="H185" s="41"/>
      <c r="I185" s="41"/>
      <c r="J185" s="48"/>
    </row>
    <row r="186" spans="1:10" ht="14.45" customHeight="1" x14ac:dyDescent="0.25">
      <c r="A186" s="48"/>
      <c r="B186" s="48"/>
      <c r="C186" s="41"/>
      <c r="D186" s="41"/>
      <c r="E186" s="41"/>
      <c r="F186" s="41"/>
      <c r="G186" s="41"/>
      <c r="H186" s="41"/>
      <c r="I186" s="41"/>
      <c r="J186" s="48"/>
    </row>
    <row r="187" spans="1:10" ht="14.45" customHeight="1" x14ac:dyDescent="0.25">
      <c r="A187" s="48"/>
      <c r="B187" s="48"/>
      <c r="C187" s="41"/>
      <c r="D187" s="41"/>
      <c r="E187" s="41"/>
      <c r="F187" s="41"/>
      <c r="G187" s="41"/>
      <c r="H187" s="41"/>
      <c r="I187" s="41"/>
      <c r="J187" s="48"/>
    </row>
    <row r="188" spans="1:10" ht="14.45" customHeight="1" x14ac:dyDescent="0.25">
      <c r="A188" s="48"/>
      <c r="B188" s="48"/>
      <c r="C188" s="41"/>
      <c r="D188" s="41"/>
      <c r="E188" s="41"/>
      <c r="F188" s="41"/>
      <c r="G188" s="41"/>
      <c r="H188" s="41"/>
      <c r="I188" s="41"/>
      <c r="J188" s="48"/>
    </row>
    <row r="189" spans="1:10" ht="14.45" customHeight="1" x14ac:dyDescent="0.25">
      <c r="A189" s="48"/>
      <c r="B189" s="48"/>
      <c r="C189" s="41"/>
      <c r="D189" s="41"/>
      <c r="E189" s="41"/>
      <c r="F189" s="41"/>
      <c r="G189" s="41"/>
      <c r="H189" s="41"/>
      <c r="I189" s="41"/>
      <c r="J189" s="48"/>
    </row>
    <row r="190" spans="1:10" ht="14.45" customHeight="1" x14ac:dyDescent="0.25">
      <c r="A190" s="48"/>
      <c r="B190" s="48"/>
      <c r="C190" s="41"/>
      <c r="D190" s="41"/>
      <c r="E190" s="41"/>
      <c r="F190" s="41"/>
      <c r="G190" s="41"/>
      <c r="H190" s="41"/>
      <c r="I190" s="41"/>
      <c r="J190" s="48"/>
    </row>
    <row r="191" spans="1:10" ht="14.45" customHeight="1" x14ac:dyDescent="0.25">
      <c r="A191" s="48"/>
      <c r="B191" s="48"/>
      <c r="C191" s="41"/>
      <c r="D191" s="41"/>
      <c r="E191" s="41"/>
      <c r="F191" s="41"/>
      <c r="G191" s="41"/>
      <c r="H191" s="41"/>
      <c r="I191" s="41"/>
      <c r="J191" s="48"/>
    </row>
    <row r="192" spans="1:10" ht="14.45" customHeight="1" x14ac:dyDescent="0.25">
      <c r="A192" s="48"/>
      <c r="B192" s="48"/>
      <c r="C192" s="41"/>
      <c r="D192" s="41"/>
      <c r="E192" s="41"/>
      <c r="F192" s="41"/>
      <c r="G192" s="41"/>
      <c r="H192" s="41"/>
      <c r="I192" s="41"/>
      <c r="J192" s="48"/>
    </row>
    <row r="193" spans="1:10" ht="14.45" customHeight="1" x14ac:dyDescent="0.25">
      <c r="A193" s="48"/>
      <c r="B193" s="48"/>
      <c r="C193" s="41"/>
      <c r="D193" s="41"/>
      <c r="E193" s="41"/>
      <c r="F193" s="41"/>
      <c r="G193" s="41"/>
      <c r="H193" s="41"/>
      <c r="I193" s="41"/>
      <c r="J193" s="48"/>
    </row>
    <row r="194" spans="1:10" ht="14.45" customHeight="1" x14ac:dyDescent="0.25">
      <c r="A194" s="48"/>
      <c r="B194" s="48"/>
      <c r="C194" s="41"/>
      <c r="D194" s="41"/>
      <c r="E194" s="41"/>
      <c r="F194" s="41"/>
      <c r="G194" s="41"/>
      <c r="H194" s="41"/>
      <c r="I194" s="41"/>
      <c r="J194" s="48"/>
    </row>
    <row r="195" spans="1:10" ht="14.45" customHeight="1" x14ac:dyDescent="0.25">
      <c r="A195" s="48"/>
      <c r="B195" s="48"/>
      <c r="C195" s="41"/>
      <c r="D195" s="41"/>
      <c r="E195" s="41"/>
      <c r="F195" s="41"/>
      <c r="G195" s="41"/>
      <c r="H195" s="41"/>
      <c r="I195" s="41"/>
      <c r="J195" s="48"/>
    </row>
    <row r="196" spans="1:10" ht="14.45" customHeight="1" x14ac:dyDescent="0.25">
      <c r="A196" s="48"/>
      <c r="B196" s="48"/>
      <c r="C196" s="41"/>
      <c r="D196" s="41"/>
      <c r="E196" s="41"/>
      <c r="F196" s="41"/>
      <c r="G196" s="41"/>
      <c r="H196" s="41"/>
      <c r="I196" s="41"/>
      <c r="J196" s="48"/>
    </row>
    <row r="197" spans="1:10" ht="14.45" customHeight="1" x14ac:dyDescent="0.25">
      <c r="A197" s="48"/>
      <c r="B197" s="48"/>
      <c r="C197" s="41"/>
      <c r="D197" s="41"/>
      <c r="E197" s="41"/>
      <c r="F197" s="41"/>
      <c r="G197" s="41"/>
      <c r="H197" s="41"/>
      <c r="I197" s="41"/>
      <c r="J197" s="48"/>
    </row>
    <row r="198" spans="1:10" ht="14.45" customHeight="1" x14ac:dyDescent="0.25">
      <c r="A198" s="48"/>
      <c r="B198" s="48"/>
      <c r="C198" s="41"/>
      <c r="D198" s="41"/>
      <c r="E198" s="41"/>
      <c r="F198" s="41"/>
      <c r="G198" s="41"/>
      <c r="H198" s="41"/>
      <c r="I198" s="41"/>
      <c r="J198" s="48"/>
    </row>
    <row r="199" spans="1:10" ht="14.45" customHeight="1" x14ac:dyDescent="0.25">
      <c r="A199" s="48"/>
      <c r="B199" s="48"/>
      <c r="C199" s="41"/>
      <c r="D199" s="41"/>
      <c r="E199" s="41"/>
      <c r="F199" s="41"/>
      <c r="G199" s="41"/>
      <c r="H199" s="41"/>
      <c r="I199" s="41"/>
      <c r="J199" s="48"/>
    </row>
    <row r="200" spans="1:10" x14ac:dyDescent="0.25">
      <c r="A200" s="48"/>
      <c r="B200" s="48"/>
      <c r="C200" s="41"/>
      <c r="D200" s="41"/>
      <c r="E200" s="41"/>
      <c r="F200" s="41"/>
      <c r="G200" s="41"/>
      <c r="H200" s="41"/>
      <c r="I200" s="41"/>
      <c r="J200" s="48"/>
    </row>
    <row r="201" spans="1:10" x14ac:dyDescent="0.25">
      <c r="A201" s="48"/>
      <c r="B201" s="48"/>
      <c r="C201" s="41"/>
      <c r="D201" s="41"/>
      <c r="E201" s="41"/>
      <c r="F201" s="41"/>
      <c r="G201" s="41"/>
      <c r="H201" s="41"/>
      <c r="I201" s="41"/>
      <c r="J201" s="48"/>
    </row>
    <row r="202" spans="1:10" x14ac:dyDescent="0.25">
      <c r="A202" s="48"/>
      <c r="B202" s="48"/>
      <c r="C202" s="41"/>
      <c r="D202" s="41"/>
      <c r="E202" s="41"/>
      <c r="F202" s="41"/>
      <c r="G202" s="41"/>
      <c r="H202" s="41"/>
      <c r="I202" s="41"/>
      <c r="J202" s="48"/>
    </row>
    <row r="203" spans="1:10" x14ac:dyDescent="0.25">
      <c r="A203" s="48"/>
      <c r="B203" s="48"/>
      <c r="C203" s="41"/>
      <c r="D203" s="41"/>
      <c r="E203" s="41"/>
      <c r="F203" s="41"/>
      <c r="G203" s="41"/>
      <c r="H203" s="41"/>
      <c r="I203" s="41"/>
      <c r="J203" s="48"/>
    </row>
    <row r="204" spans="1:10" x14ac:dyDescent="0.25">
      <c r="A204" s="48"/>
      <c r="B204" s="48"/>
      <c r="C204" s="41"/>
      <c r="D204" s="41"/>
      <c r="E204" s="41"/>
      <c r="F204" s="41"/>
      <c r="G204" s="41"/>
      <c r="H204" s="41"/>
      <c r="I204" s="41"/>
      <c r="J204" s="48"/>
    </row>
    <row r="205" spans="1:10" x14ac:dyDescent="0.25">
      <c r="A205" s="48"/>
      <c r="B205" s="48"/>
      <c r="C205" s="41"/>
      <c r="D205" s="41"/>
      <c r="E205" s="41"/>
      <c r="F205" s="41"/>
      <c r="G205" s="41"/>
      <c r="H205" s="41"/>
      <c r="I205" s="41"/>
      <c r="J205" s="48"/>
    </row>
    <row r="206" spans="1:10" x14ac:dyDescent="0.25">
      <c r="A206" s="48"/>
      <c r="B206" s="48"/>
      <c r="C206" s="41"/>
      <c r="D206" s="41"/>
      <c r="E206" s="41"/>
      <c r="F206" s="41"/>
      <c r="G206" s="41"/>
      <c r="H206" s="41"/>
      <c r="I206" s="41"/>
      <c r="J206" s="48"/>
    </row>
    <row r="207" spans="1:10" x14ac:dyDescent="0.25">
      <c r="A207" s="48"/>
      <c r="B207" s="48"/>
      <c r="C207" s="41"/>
      <c r="D207" s="41"/>
      <c r="E207" s="41"/>
      <c r="F207" s="41"/>
      <c r="G207" s="41"/>
      <c r="H207" s="41"/>
      <c r="I207" s="41"/>
      <c r="J207" s="48"/>
    </row>
    <row r="208" spans="1:10" x14ac:dyDescent="0.25">
      <c r="A208" s="48"/>
      <c r="B208" s="48"/>
      <c r="C208" s="41"/>
      <c r="D208" s="41"/>
      <c r="E208" s="41"/>
      <c r="F208" s="41"/>
      <c r="G208" s="41"/>
      <c r="H208" s="41"/>
      <c r="I208" s="41"/>
      <c r="J208" s="48"/>
    </row>
    <row r="209" spans="1:10" x14ac:dyDescent="0.25">
      <c r="A209" s="48"/>
      <c r="B209" s="48"/>
      <c r="C209" s="41"/>
      <c r="D209" s="41"/>
      <c r="E209" s="41"/>
      <c r="F209" s="41"/>
      <c r="G209" s="41"/>
      <c r="H209" s="41"/>
      <c r="I209" s="41"/>
      <c r="J209" s="48"/>
    </row>
    <row r="210" spans="1:10" x14ac:dyDescent="0.25">
      <c r="A210" s="48"/>
      <c r="B210" s="48"/>
      <c r="C210" s="41"/>
      <c r="D210" s="41"/>
      <c r="E210" s="41"/>
      <c r="F210" s="41"/>
      <c r="G210" s="41"/>
      <c r="H210" s="41"/>
      <c r="I210" s="41"/>
      <c r="J210" s="48"/>
    </row>
    <row r="211" spans="1:10" x14ac:dyDescent="0.25">
      <c r="A211" s="48"/>
      <c r="B211" s="48"/>
      <c r="C211" s="41"/>
      <c r="D211" s="41"/>
      <c r="E211" s="41"/>
      <c r="F211" s="41"/>
      <c r="G211" s="41"/>
      <c r="H211" s="41"/>
      <c r="I211" s="41"/>
      <c r="J211" s="48"/>
    </row>
    <row r="212" spans="1:10" x14ac:dyDescent="0.25">
      <c r="A212" s="48"/>
      <c r="B212" s="48"/>
      <c r="C212" s="41"/>
      <c r="D212" s="41"/>
      <c r="E212" s="41"/>
      <c r="F212" s="41"/>
      <c r="G212" s="41"/>
      <c r="H212" s="41"/>
      <c r="I212" s="41"/>
      <c r="J212" s="48"/>
    </row>
    <row r="213" spans="1:10" x14ac:dyDescent="0.25">
      <c r="A213" s="48"/>
      <c r="B213" s="48"/>
      <c r="C213" s="41"/>
      <c r="D213" s="41"/>
      <c r="E213" s="41"/>
      <c r="F213" s="41"/>
      <c r="G213" s="41"/>
      <c r="H213" s="41"/>
      <c r="I213" s="41"/>
      <c r="J213" s="48"/>
    </row>
    <row r="214" spans="1:10" x14ac:dyDescent="0.25">
      <c r="A214" s="48"/>
      <c r="B214" s="48"/>
      <c r="C214" s="41"/>
      <c r="D214" s="41"/>
      <c r="E214" s="41"/>
      <c r="F214" s="41"/>
      <c r="G214" s="41"/>
      <c r="H214" s="41"/>
      <c r="I214" s="41"/>
      <c r="J214" s="48"/>
    </row>
  </sheetData>
  <mergeCells count="47">
    <mergeCell ref="J5:L8"/>
    <mergeCell ref="A5:A8"/>
    <mergeCell ref="A9:A12"/>
    <mergeCell ref="J9:L12"/>
    <mergeCell ref="C3:I3"/>
    <mergeCell ref="J4:L4"/>
    <mergeCell ref="A13:A16"/>
    <mergeCell ref="J13:L16"/>
    <mergeCell ref="A17:A20"/>
    <mergeCell ref="J17:L20"/>
    <mergeCell ref="A21:A24"/>
    <mergeCell ref="J21:L24"/>
    <mergeCell ref="A45:A47"/>
    <mergeCell ref="J45:L47"/>
    <mergeCell ref="A48:A53"/>
    <mergeCell ref="J48:L53"/>
    <mergeCell ref="A38:A40"/>
    <mergeCell ref="J38:L40"/>
    <mergeCell ref="A41:A44"/>
    <mergeCell ref="J41:L44"/>
    <mergeCell ref="C113:I113"/>
    <mergeCell ref="A122:A125"/>
    <mergeCell ref="A126:A131"/>
    <mergeCell ref="A92:A95"/>
    <mergeCell ref="J92:L95"/>
    <mergeCell ref="A96:A101"/>
    <mergeCell ref="J96:L101"/>
    <mergeCell ref="A115:A120"/>
    <mergeCell ref="J115:L120"/>
    <mergeCell ref="J126:L131"/>
    <mergeCell ref="J114:L114"/>
    <mergeCell ref="A89:B89"/>
    <mergeCell ref="A90:B90"/>
    <mergeCell ref="A91:B91"/>
    <mergeCell ref="C36:I36"/>
    <mergeCell ref="J37:L37"/>
    <mergeCell ref="C78:I78"/>
    <mergeCell ref="J79:L79"/>
    <mergeCell ref="A80:A82"/>
    <mergeCell ref="J80:L82"/>
    <mergeCell ref="A83:A88"/>
    <mergeCell ref="A54:A57"/>
    <mergeCell ref="J54:L57"/>
    <mergeCell ref="A58:A60"/>
    <mergeCell ref="A61:A66"/>
    <mergeCell ref="J61:L66"/>
    <mergeCell ref="J83:L88"/>
  </mergeCells>
  <hyperlinks>
    <hyperlink ref="A138" r:id="rId1" display="https://www.stor.scot.nhs.uk/bitstream/handle/11289/579514/nhsggc_ph_black_minority_ethnic_health_wellbeing_study_glasgow_2016-04.pdf?sequence=1&amp;isAllowed=y"/>
    <hyperlink ref="A137" r:id="rId2" display="https://www.stor.scot.nhs.uk/bitstream/handle/11289/579557/nhsggc_ph_health_and_wellbeing_survey_2014_glasgowcity_hscp_report.pdf?sequence=1&amp;isAllowed=y"/>
    <hyperlink ref="A31" r:id="rId3" display="https://www.stor.scot.nhs.uk/bitstream/handle/11289/579514/nhsggc_ph_black_minority_ethnic_health_wellbeing_study_glasgow_2016-04.pdf?sequence=1&amp;isAllowed=y"/>
    <hyperlink ref="A30" r:id="rId4" display="https://www.stor.scot.nhs.uk/bitstream/handle/11289/579557/nhsggc_ph_health_and_wellbeing_survey_2014_glasgowcity_hscp_report.pdf?sequence=1&amp;isAllowed=y"/>
    <hyperlink ref="A73" r:id="rId5" display="https://www.stor.scot.nhs.uk/bitstream/handle/11289/579514/nhsggc_ph_black_minority_ethnic_health_wellbeing_study_glasgow_2016-04.pdf?sequence=1&amp;isAllowed=y"/>
    <hyperlink ref="A72" r:id="rId6" display="https://www.stor.scot.nhs.uk/bitstream/handle/11289/579557/nhsggc_ph_health_and_wellbeing_survey_2014_glasgowcity_hscp_report.pdf?sequence=1&amp;isAllowed=y"/>
    <hyperlink ref="A108" r:id="rId7" display="https://www.stor.scot.nhs.uk/bitstream/handle/11289/579514/nhsggc_ph_black_minority_ethnic_health_wellbeing_study_glasgow_2016-04.pdf?sequence=1&amp;isAllowed=y"/>
    <hyperlink ref="A107" r:id="rId8" display="https://www.stor.scot.nhs.uk/bitstream/handle/11289/579557/nhsggc_ph_health_and_wellbeing_survey_2014_glasgowcity_hscp_report.pdf?sequence=1&amp;isAllowed=y"/>
  </hyperlinks>
  <pageMargins left="0.7" right="0.7" top="0.75" bottom="0.75" header="0.3" footer="0.3"/>
  <pageSetup paperSize="9" orientation="portrait" r:id="rId9"/>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77"/>
  <sheetViews>
    <sheetView showGridLines="0" topLeftCell="A58" zoomScaleNormal="100" workbookViewId="0">
      <selection activeCell="Q79" sqref="Q79"/>
    </sheetView>
  </sheetViews>
  <sheetFormatPr defaultRowHeight="15" x14ac:dyDescent="0.25"/>
  <cols>
    <col min="1" max="1" width="30.5703125" customWidth="1"/>
    <col min="2" max="2" width="20.140625" customWidth="1"/>
    <col min="3" max="5" width="17.140625" customWidth="1"/>
  </cols>
  <sheetData>
    <row r="1" spans="1:10" x14ac:dyDescent="0.25">
      <c r="A1" s="1" t="s">
        <v>742</v>
      </c>
      <c r="B1" s="1"/>
    </row>
    <row r="2" spans="1:10" x14ac:dyDescent="0.25">
      <c r="A2" s="594" t="s">
        <v>626</v>
      </c>
      <c r="B2" s="594"/>
    </row>
    <row r="3" spans="1:10" x14ac:dyDescent="0.25">
      <c r="A3" s="594"/>
      <c r="B3" s="594"/>
    </row>
    <row r="4" spans="1:10" x14ac:dyDescent="0.25">
      <c r="C4" s="725" t="s">
        <v>649</v>
      </c>
      <c r="D4" s="726"/>
      <c r="E4" s="727"/>
      <c r="F4" s="111"/>
      <c r="G4" s="111"/>
      <c r="H4" s="111"/>
      <c r="I4" s="111"/>
      <c r="J4" s="77"/>
    </row>
    <row r="5" spans="1:10" x14ac:dyDescent="0.25">
      <c r="A5" s="708" t="s">
        <v>39</v>
      </c>
      <c r="B5" s="748"/>
      <c r="C5" s="547" t="s">
        <v>629</v>
      </c>
      <c r="D5" s="547" t="s">
        <v>630</v>
      </c>
      <c r="E5" s="547" t="s">
        <v>631</v>
      </c>
    </row>
    <row r="6" spans="1:10" ht="20.100000000000001" customHeight="1" x14ac:dyDescent="0.25">
      <c r="A6" s="737" t="s">
        <v>632</v>
      </c>
      <c r="B6" s="737"/>
      <c r="C6" s="124">
        <v>0.66300000000000003</v>
      </c>
      <c r="D6" s="124">
        <v>0.5</v>
      </c>
      <c r="E6" s="124">
        <v>0.7</v>
      </c>
    </row>
    <row r="7" spans="1:10" ht="20.100000000000001" customHeight="1" x14ac:dyDescent="0.25">
      <c r="A7" s="828" t="s">
        <v>627</v>
      </c>
      <c r="B7" s="828"/>
      <c r="C7" s="124">
        <v>0.84</v>
      </c>
      <c r="D7" s="124">
        <v>0.94</v>
      </c>
      <c r="E7" s="124">
        <v>0.84</v>
      </c>
    </row>
    <row r="8" spans="1:10" ht="24.95" customHeight="1" x14ac:dyDescent="0.25">
      <c r="A8" s="769" t="s">
        <v>633</v>
      </c>
      <c r="B8" s="554" t="s">
        <v>634</v>
      </c>
      <c r="C8" s="597">
        <v>0.05</v>
      </c>
      <c r="D8" s="597">
        <v>0.22500000000000001</v>
      </c>
      <c r="E8" s="597">
        <v>3.9E-2</v>
      </c>
    </row>
    <row r="9" spans="1:10" ht="20.100000000000001" customHeight="1" x14ac:dyDescent="0.25">
      <c r="A9" s="769"/>
      <c r="B9" s="555" t="s">
        <v>635</v>
      </c>
      <c r="C9" s="579">
        <v>0.06</v>
      </c>
      <c r="D9" s="579">
        <v>0.109</v>
      </c>
      <c r="E9" s="579">
        <v>6.2E-2</v>
      </c>
    </row>
    <row r="10" spans="1:10" ht="20.100000000000001" customHeight="1" x14ac:dyDescent="0.25">
      <c r="A10" s="769"/>
      <c r="B10" s="555" t="s">
        <v>636</v>
      </c>
      <c r="C10" s="579">
        <v>0.03</v>
      </c>
      <c r="D10" s="579">
        <v>4.8000000000000001E-2</v>
      </c>
      <c r="E10" s="579">
        <v>2.1999999999999999E-2</v>
      </c>
    </row>
    <row r="11" spans="1:10" ht="20.100000000000001" customHeight="1" x14ac:dyDescent="0.25">
      <c r="A11" s="770"/>
      <c r="B11" s="556" t="s">
        <v>637</v>
      </c>
      <c r="C11" s="605">
        <v>0.02</v>
      </c>
      <c r="D11" s="605">
        <v>5.0999999999999997E-2</v>
      </c>
      <c r="E11" s="605">
        <v>1.2999999999999999E-2</v>
      </c>
    </row>
    <row r="12" spans="1:10" ht="20.100000000000001" customHeight="1" x14ac:dyDescent="0.25">
      <c r="A12" s="831" t="s">
        <v>638</v>
      </c>
      <c r="B12" s="832"/>
      <c r="C12" s="124">
        <v>0.21</v>
      </c>
      <c r="D12" s="606">
        <v>0.44</v>
      </c>
      <c r="E12" s="606">
        <v>0.19600000000000001</v>
      </c>
    </row>
    <row r="13" spans="1:10" ht="20.100000000000001" customHeight="1" x14ac:dyDescent="0.25">
      <c r="A13" s="769" t="s">
        <v>111</v>
      </c>
      <c r="B13" s="595" t="s">
        <v>104</v>
      </c>
      <c r="C13" s="122">
        <v>0.08</v>
      </c>
      <c r="D13" s="597">
        <v>0.13400000000000001</v>
      </c>
      <c r="E13" s="597">
        <v>8.5999999999999993E-2</v>
      </c>
      <c r="F13" s="22"/>
      <c r="G13" s="48"/>
      <c r="H13" s="48"/>
    </row>
    <row r="14" spans="1:10" ht="20.100000000000001" customHeight="1" x14ac:dyDescent="0.25">
      <c r="A14" s="769"/>
      <c r="B14" s="595" t="s">
        <v>109</v>
      </c>
      <c r="C14" s="125">
        <v>0.02</v>
      </c>
      <c r="D14" s="579">
        <v>6.2E-2</v>
      </c>
      <c r="E14" s="579">
        <v>3.5999999999999997E-2</v>
      </c>
      <c r="F14" s="22"/>
      <c r="G14" s="48"/>
      <c r="H14" s="48"/>
    </row>
    <row r="15" spans="1:10" ht="20.100000000000001" customHeight="1" x14ac:dyDescent="0.25">
      <c r="A15" s="769"/>
      <c r="B15" s="595" t="s">
        <v>33</v>
      </c>
      <c r="C15" s="125">
        <v>0.01</v>
      </c>
      <c r="D15" s="579">
        <v>2.7E-2</v>
      </c>
      <c r="E15" s="579">
        <v>8.0000000000000002E-3</v>
      </c>
      <c r="F15" s="22"/>
      <c r="G15" s="48"/>
      <c r="H15" s="48"/>
    </row>
    <row r="16" spans="1:10" ht="20.100000000000001" customHeight="1" x14ac:dyDescent="0.25">
      <c r="A16" s="770"/>
      <c r="B16" s="595" t="s">
        <v>34</v>
      </c>
      <c r="C16" s="126">
        <v>0.01</v>
      </c>
      <c r="D16" s="605">
        <v>0.03</v>
      </c>
      <c r="E16" s="605">
        <v>7.0000000000000001E-3</v>
      </c>
      <c r="F16" s="22"/>
      <c r="G16" s="48"/>
      <c r="H16" s="48"/>
    </row>
    <row r="17" spans="1:8" ht="20.100000000000001" customHeight="1" x14ac:dyDescent="0.25">
      <c r="A17" s="706" t="s">
        <v>654</v>
      </c>
      <c r="B17" s="572" t="s">
        <v>7</v>
      </c>
      <c r="C17" s="122">
        <v>0.2</v>
      </c>
      <c r="D17" s="122">
        <v>0.39</v>
      </c>
      <c r="E17" s="122">
        <v>0.18</v>
      </c>
      <c r="F17" s="41"/>
      <c r="G17" s="48"/>
      <c r="H17" s="48"/>
    </row>
    <row r="18" spans="1:8" ht="20.100000000000001" customHeight="1" x14ac:dyDescent="0.25">
      <c r="A18" s="704"/>
      <c r="B18" s="573" t="s">
        <v>8</v>
      </c>
      <c r="C18" s="125">
        <v>0.31</v>
      </c>
      <c r="D18" s="125">
        <v>0.56999999999999995</v>
      </c>
      <c r="E18" s="125">
        <v>0.27</v>
      </c>
      <c r="F18" s="41"/>
      <c r="G18" s="48"/>
      <c r="H18" s="48"/>
    </row>
    <row r="19" spans="1:8" ht="20.100000000000001" customHeight="1" x14ac:dyDescent="0.25">
      <c r="A19" s="705"/>
      <c r="B19" s="596" t="s">
        <v>0</v>
      </c>
      <c r="C19" s="130">
        <v>0.26</v>
      </c>
      <c r="D19" s="130">
        <v>0.49299999999999999</v>
      </c>
      <c r="E19" s="130">
        <v>0.22600000000000001</v>
      </c>
      <c r="F19" s="43"/>
      <c r="G19" s="48"/>
      <c r="H19" s="48"/>
    </row>
    <row r="20" spans="1:8" ht="14.1" customHeight="1" x14ac:dyDescent="0.25">
      <c r="A20" s="570"/>
      <c r="B20" s="630"/>
      <c r="C20" s="43"/>
      <c r="D20" s="43"/>
      <c r="E20" s="43"/>
      <c r="F20" s="43"/>
      <c r="G20" s="48"/>
      <c r="H20" s="48"/>
    </row>
    <row r="21" spans="1:8" ht="14.1" customHeight="1" x14ac:dyDescent="0.25">
      <c r="A21" s="268" t="s">
        <v>81</v>
      </c>
      <c r="B21" s="630"/>
      <c r="C21" s="43"/>
      <c r="D21" s="43"/>
      <c r="E21" s="43"/>
      <c r="F21" s="43"/>
      <c r="G21" s="48"/>
      <c r="H21" s="48"/>
    </row>
    <row r="22" spans="1:8" ht="14.1" customHeight="1" x14ac:dyDescent="0.25">
      <c r="A22" s="268" t="s">
        <v>658</v>
      </c>
      <c r="B22" s="630"/>
      <c r="C22" s="43"/>
      <c r="D22" s="43"/>
      <c r="E22" s="43"/>
      <c r="F22" s="43"/>
      <c r="G22" s="48"/>
      <c r="H22" s="48"/>
    </row>
    <row r="23" spans="1:8" ht="14.1" customHeight="1" x14ac:dyDescent="0.25">
      <c r="A23" s="268" t="s">
        <v>659</v>
      </c>
      <c r="B23" s="630"/>
      <c r="C23" s="43"/>
      <c r="D23" s="43"/>
      <c r="E23" s="43"/>
      <c r="F23" s="43"/>
      <c r="G23" s="48"/>
      <c r="H23" s="48"/>
    </row>
    <row r="24" spans="1:8" ht="14.1" customHeight="1" x14ac:dyDescent="0.25">
      <c r="A24" s="613"/>
      <c r="B24" s="630"/>
      <c r="C24" s="43"/>
      <c r="D24" s="43"/>
      <c r="E24" s="43"/>
      <c r="F24" s="43"/>
      <c r="G24" s="48"/>
      <c r="H24" s="48"/>
    </row>
    <row r="25" spans="1:8" ht="14.1" customHeight="1" x14ac:dyDescent="0.25">
      <c r="A25" s="614" t="s">
        <v>338</v>
      </c>
      <c r="B25" s="630"/>
      <c r="C25" s="43"/>
      <c r="D25" s="43"/>
      <c r="E25" s="43"/>
      <c r="F25" s="43"/>
      <c r="G25" s="48"/>
      <c r="H25" s="48"/>
    </row>
    <row r="26" spans="1:8" ht="14.1" customHeight="1" x14ac:dyDescent="0.25">
      <c r="A26" s="614" t="s">
        <v>655</v>
      </c>
      <c r="B26" s="630"/>
      <c r="C26" s="43"/>
      <c r="D26" s="43"/>
      <c r="E26" s="43"/>
      <c r="F26" s="43"/>
      <c r="G26" s="48"/>
      <c r="H26" s="48"/>
    </row>
    <row r="27" spans="1:8" ht="14.1" customHeight="1" x14ac:dyDescent="0.25">
      <c r="A27" s="570"/>
      <c r="B27" s="630"/>
      <c r="C27" s="43"/>
      <c r="D27" s="43"/>
      <c r="E27" s="43"/>
      <c r="F27" s="43"/>
      <c r="G27" s="48"/>
      <c r="H27" s="48"/>
    </row>
    <row r="28" spans="1:8" ht="14.1" customHeight="1" x14ac:dyDescent="0.25">
      <c r="A28" s="570"/>
      <c r="B28" s="630"/>
      <c r="C28" s="43"/>
      <c r="D28" s="43"/>
      <c r="E28" s="43"/>
      <c r="F28" s="43"/>
      <c r="G28" s="48"/>
      <c r="H28" s="48"/>
    </row>
    <row r="29" spans="1:8" ht="14.1" customHeight="1" x14ac:dyDescent="0.25">
      <c r="A29" s="1" t="s">
        <v>743</v>
      </c>
      <c r="B29" s="1"/>
      <c r="F29" s="43"/>
      <c r="G29" s="48"/>
      <c r="H29" s="48"/>
    </row>
    <row r="30" spans="1:8" ht="14.1" customHeight="1" x14ac:dyDescent="0.25">
      <c r="A30" s="594" t="s">
        <v>626</v>
      </c>
      <c r="B30" s="594"/>
      <c r="F30" s="43"/>
      <c r="G30" s="48"/>
      <c r="H30" s="48"/>
    </row>
    <row r="31" spans="1:8" ht="14.1" customHeight="1" x14ac:dyDescent="0.25">
      <c r="A31" s="594"/>
      <c r="B31" s="594"/>
      <c r="F31" s="43"/>
      <c r="G31" s="48"/>
      <c r="H31" s="48"/>
    </row>
    <row r="32" spans="1:8" ht="14.1" customHeight="1" x14ac:dyDescent="0.25">
      <c r="C32" s="725" t="s">
        <v>649</v>
      </c>
      <c r="D32" s="726"/>
      <c r="E32" s="727"/>
      <c r="F32" s="43"/>
      <c r="G32" s="48"/>
      <c r="H32" s="48"/>
    </row>
    <row r="33" spans="1:8" ht="14.1" customHeight="1" x14ac:dyDescent="0.25">
      <c r="A33" s="708" t="s">
        <v>39</v>
      </c>
      <c r="B33" s="748"/>
      <c r="C33" s="568" t="s">
        <v>629</v>
      </c>
      <c r="D33" s="568" t="s">
        <v>630</v>
      </c>
      <c r="E33" s="568" t="s">
        <v>631</v>
      </c>
      <c r="F33" s="43"/>
      <c r="G33" s="48"/>
      <c r="H33" s="48"/>
    </row>
    <row r="34" spans="1:8" ht="20.100000000000001" customHeight="1" x14ac:dyDescent="0.25">
      <c r="A34" s="737" t="s">
        <v>639</v>
      </c>
      <c r="B34" s="737"/>
      <c r="C34" s="124">
        <v>0.86</v>
      </c>
      <c r="D34" s="124">
        <v>0.753</v>
      </c>
      <c r="E34" s="124">
        <v>0.84699999999999998</v>
      </c>
      <c r="F34" s="43"/>
      <c r="G34" s="43"/>
      <c r="H34" s="48"/>
    </row>
    <row r="35" spans="1:8" ht="24.95" customHeight="1" x14ac:dyDescent="0.25">
      <c r="A35" s="737" t="s">
        <v>640</v>
      </c>
      <c r="B35" s="737"/>
      <c r="C35" s="124">
        <v>0.12</v>
      </c>
      <c r="D35" s="124">
        <v>0.09</v>
      </c>
      <c r="E35" s="124">
        <v>0.124</v>
      </c>
      <c r="F35" s="41"/>
      <c r="G35" s="41"/>
      <c r="H35" s="48"/>
    </row>
    <row r="36" spans="1:8" ht="20.100000000000001" customHeight="1" x14ac:dyDescent="0.25">
      <c r="A36" s="829" t="s">
        <v>641</v>
      </c>
      <c r="B36" s="830"/>
      <c r="C36" s="124">
        <v>0.62</v>
      </c>
      <c r="D36" s="124">
        <v>0.42499999999999999</v>
      </c>
      <c r="E36" s="124">
        <v>0.56299999999999994</v>
      </c>
      <c r="F36" s="43"/>
      <c r="G36" s="43"/>
      <c r="H36" s="48"/>
    </row>
    <row r="37" spans="1:8" ht="20.100000000000001" customHeight="1" x14ac:dyDescent="0.25">
      <c r="A37" s="704" t="s">
        <v>642</v>
      </c>
      <c r="B37" s="554" t="s">
        <v>628</v>
      </c>
      <c r="C37" s="122">
        <v>0.13</v>
      </c>
      <c r="D37" s="122">
        <v>0.26</v>
      </c>
      <c r="E37" s="122">
        <v>0.17</v>
      </c>
      <c r="F37" s="602"/>
      <c r="G37" s="602"/>
      <c r="H37" s="48"/>
    </row>
    <row r="38" spans="1:8" ht="20.100000000000001" customHeight="1" x14ac:dyDescent="0.25">
      <c r="A38" s="704"/>
      <c r="B38" s="555" t="s">
        <v>623</v>
      </c>
      <c r="C38" s="125">
        <v>0.41</v>
      </c>
      <c r="D38" s="125">
        <v>0.61</v>
      </c>
      <c r="E38" s="125">
        <v>0.46</v>
      </c>
      <c r="F38" s="602"/>
      <c r="G38" s="602"/>
      <c r="H38" s="48"/>
    </row>
    <row r="39" spans="1:8" ht="20.100000000000001" customHeight="1" x14ac:dyDescent="0.25">
      <c r="A39" s="705"/>
      <c r="B39" s="607" t="s">
        <v>0</v>
      </c>
      <c r="C39" s="126">
        <v>0.38</v>
      </c>
      <c r="D39" s="126">
        <v>0.57999999999999996</v>
      </c>
      <c r="E39" s="126">
        <v>0.44</v>
      </c>
      <c r="F39" s="602"/>
      <c r="G39" s="602"/>
      <c r="H39" s="48"/>
    </row>
    <row r="40" spans="1:8" ht="20.100000000000001" customHeight="1" x14ac:dyDescent="0.25">
      <c r="A40" s="831" t="s">
        <v>643</v>
      </c>
      <c r="B40" s="787"/>
      <c r="C40" s="124">
        <v>0.06</v>
      </c>
      <c r="D40" s="124">
        <v>0.115</v>
      </c>
      <c r="E40" s="124">
        <v>6.9000000000000006E-2</v>
      </c>
      <c r="F40" s="602"/>
      <c r="G40" s="602"/>
      <c r="H40" s="48"/>
    </row>
    <row r="41" spans="1:8" ht="20.100000000000001" customHeight="1" x14ac:dyDescent="0.25">
      <c r="A41" s="768" t="s">
        <v>644</v>
      </c>
      <c r="B41" s="550" t="s">
        <v>628</v>
      </c>
      <c r="C41" s="122">
        <v>0.03</v>
      </c>
      <c r="D41" s="122">
        <v>7.4999999999999997E-2</v>
      </c>
      <c r="E41" s="122">
        <v>2.5000000000000001E-2</v>
      </c>
      <c r="F41" s="43"/>
      <c r="G41" s="43"/>
      <c r="H41" s="48"/>
    </row>
    <row r="42" spans="1:8" ht="20.100000000000001" customHeight="1" x14ac:dyDescent="0.25">
      <c r="A42" s="769"/>
      <c r="B42" s="552" t="s">
        <v>623</v>
      </c>
      <c r="C42" s="125">
        <v>0.11</v>
      </c>
      <c r="D42" s="125">
        <v>0.215</v>
      </c>
      <c r="E42" s="125">
        <v>0.106</v>
      </c>
      <c r="F42" s="43"/>
      <c r="G42" s="43"/>
      <c r="H42" s="48"/>
    </row>
    <row r="43" spans="1:8" ht="20.100000000000001" customHeight="1" x14ac:dyDescent="0.25">
      <c r="A43" s="769"/>
      <c r="B43" s="598" t="s">
        <v>624</v>
      </c>
      <c r="C43" s="125">
        <v>0.21</v>
      </c>
      <c r="D43" s="125">
        <v>0.27100000000000002</v>
      </c>
      <c r="E43" s="125">
        <v>0.10199999999999999</v>
      </c>
      <c r="F43" s="43"/>
      <c r="G43" s="43"/>
      <c r="H43" s="48"/>
    </row>
    <row r="44" spans="1:8" ht="20.100000000000001" customHeight="1" x14ac:dyDescent="0.25">
      <c r="A44" s="770"/>
      <c r="B44" s="551" t="s">
        <v>0</v>
      </c>
      <c r="C44" s="126">
        <v>0.11</v>
      </c>
      <c r="D44" s="126">
        <v>0.2</v>
      </c>
      <c r="E44" s="126">
        <v>0.11</v>
      </c>
      <c r="F44" s="43"/>
      <c r="G44" s="43"/>
      <c r="H44" s="48"/>
    </row>
    <row r="45" spans="1:8" ht="20.100000000000001" customHeight="1" x14ac:dyDescent="0.25">
      <c r="A45" s="674" t="s">
        <v>645</v>
      </c>
      <c r="B45" s="675"/>
      <c r="C45" s="124">
        <v>7.0000000000000007E-2</v>
      </c>
      <c r="D45" s="124">
        <v>0.188</v>
      </c>
      <c r="E45" s="124">
        <v>6.2E-2</v>
      </c>
      <c r="F45" s="43"/>
      <c r="G45" s="43"/>
      <c r="H45" s="48"/>
    </row>
    <row r="46" spans="1:8" ht="20.100000000000001" customHeight="1" x14ac:dyDescent="0.25">
      <c r="A46" s="807" t="s">
        <v>646</v>
      </c>
      <c r="B46" s="833"/>
      <c r="C46" s="357">
        <v>0.80700000000000005</v>
      </c>
      <c r="D46" s="357">
        <v>0.76800000000000002</v>
      </c>
      <c r="E46" s="357">
        <v>0.84199999999999997</v>
      </c>
      <c r="F46" s="371"/>
      <c r="G46" s="371"/>
      <c r="H46" s="48"/>
    </row>
    <row r="47" spans="1:8" ht="20.100000000000001" customHeight="1" x14ac:dyDescent="0.25">
      <c r="A47" s="807" t="s">
        <v>647</v>
      </c>
      <c r="B47" s="834"/>
      <c r="C47" s="357">
        <v>0.78</v>
      </c>
      <c r="D47" s="357">
        <v>0.75</v>
      </c>
      <c r="E47" s="357">
        <v>0.82</v>
      </c>
      <c r="F47" s="603"/>
      <c r="G47" s="603"/>
      <c r="H47" s="48"/>
    </row>
    <row r="48" spans="1:8" ht="20.100000000000001" customHeight="1" x14ac:dyDescent="0.25">
      <c r="A48" s="835" t="s">
        <v>648</v>
      </c>
      <c r="B48" s="835"/>
      <c r="C48" s="357">
        <v>0.28000000000000003</v>
      </c>
      <c r="D48" s="357">
        <v>0.2</v>
      </c>
      <c r="E48" s="357">
        <v>0.28000000000000003</v>
      </c>
      <c r="F48" s="58"/>
      <c r="G48" s="48"/>
      <c r="H48" s="48"/>
    </row>
    <row r="49" spans="1:8" ht="14.1" customHeight="1" x14ac:dyDescent="0.25">
      <c r="A49" s="631"/>
      <c r="B49" s="631"/>
      <c r="C49" s="371"/>
      <c r="D49" s="371"/>
      <c r="E49" s="371"/>
      <c r="F49" s="58"/>
      <c r="G49" s="48"/>
      <c r="H49" s="48"/>
    </row>
    <row r="50" spans="1:8" ht="14.1" customHeight="1" x14ac:dyDescent="0.25">
      <c r="A50" s="268" t="s">
        <v>81</v>
      </c>
      <c r="B50" s="631"/>
      <c r="C50" s="371"/>
      <c r="D50" s="371"/>
      <c r="E50" s="371"/>
      <c r="F50" s="58"/>
      <c r="G50" s="48"/>
      <c r="H50" s="48"/>
    </row>
    <row r="51" spans="1:8" ht="14.1" customHeight="1" x14ac:dyDescent="0.25">
      <c r="A51" s="268" t="s">
        <v>658</v>
      </c>
      <c r="B51" s="631"/>
      <c r="C51" s="371"/>
      <c r="D51" s="371"/>
      <c r="E51" s="371"/>
      <c r="F51" s="58"/>
      <c r="G51" s="48"/>
      <c r="H51" s="48"/>
    </row>
    <row r="52" spans="1:8" ht="14.1" customHeight="1" x14ac:dyDescent="0.25">
      <c r="A52" s="268" t="s">
        <v>659</v>
      </c>
      <c r="B52" s="631"/>
      <c r="C52" s="371"/>
      <c r="D52" s="371"/>
      <c r="E52" s="371"/>
      <c r="F52" s="58"/>
      <c r="G52" s="48"/>
      <c r="H52" s="48"/>
    </row>
    <row r="53" spans="1:8" ht="14.1" customHeight="1" x14ac:dyDescent="0.25">
      <c r="A53" s="613"/>
      <c r="B53" s="631"/>
      <c r="C53" s="371"/>
      <c r="D53" s="371"/>
      <c r="E53" s="371"/>
      <c r="F53" s="58"/>
      <c r="G53" s="48"/>
      <c r="H53" s="48"/>
    </row>
    <row r="54" spans="1:8" ht="14.1" customHeight="1" x14ac:dyDescent="0.25">
      <c r="A54" s="614" t="s">
        <v>338</v>
      </c>
      <c r="B54" s="631"/>
      <c r="C54" s="371"/>
      <c r="D54" s="371"/>
      <c r="E54" s="371"/>
      <c r="F54" s="58"/>
      <c r="G54" s="48"/>
      <c r="H54" s="48"/>
    </row>
    <row r="55" spans="1:8" ht="14.1" customHeight="1" x14ac:dyDescent="0.25">
      <c r="A55" s="614" t="s">
        <v>655</v>
      </c>
      <c r="B55" s="631"/>
      <c r="C55" s="371"/>
      <c r="D55" s="371"/>
      <c r="E55" s="371"/>
      <c r="F55" s="58"/>
      <c r="G55" s="48"/>
      <c r="H55" s="48"/>
    </row>
    <row r="56" spans="1:8" ht="14.1" customHeight="1" x14ac:dyDescent="0.25">
      <c r="A56" s="614"/>
      <c r="B56" s="631"/>
      <c r="C56" s="371"/>
      <c r="D56" s="371"/>
      <c r="E56" s="371"/>
      <c r="F56" s="58"/>
      <c r="G56" s="48"/>
      <c r="H56" s="48"/>
    </row>
    <row r="57" spans="1:8" ht="14.1" customHeight="1" x14ac:dyDescent="0.25">
      <c r="A57" s="631"/>
      <c r="B57" s="631"/>
      <c r="C57" s="371"/>
      <c r="D57" s="371"/>
      <c r="E57" s="371"/>
      <c r="F57" s="58"/>
      <c r="G57" s="48"/>
      <c r="H57" s="48"/>
    </row>
    <row r="58" spans="1:8" ht="14.1" customHeight="1" x14ac:dyDescent="0.25">
      <c r="A58" s="1" t="s">
        <v>744</v>
      </c>
      <c r="B58" s="1"/>
      <c r="F58" s="58"/>
      <c r="G58" s="48"/>
      <c r="H58" s="48"/>
    </row>
    <row r="59" spans="1:8" ht="14.1" customHeight="1" x14ac:dyDescent="0.25">
      <c r="A59" s="594" t="s">
        <v>626</v>
      </c>
      <c r="B59" s="594"/>
      <c r="F59" s="58"/>
      <c r="G59" s="48"/>
      <c r="H59" s="48"/>
    </row>
    <row r="60" spans="1:8" ht="14.1" customHeight="1" x14ac:dyDescent="0.25">
      <c r="A60" s="594"/>
      <c r="B60" s="594"/>
      <c r="F60" s="58"/>
      <c r="G60" s="48"/>
      <c r="H60" s="48"/>
    </row>
    <row r="61" spans="1:8" ht="14.1" customHeight="1" x14ac:dyDescent="0.25">
      <c r="C61" s="725" t="s">
        <v>649</v>
      </c>
      <c r="D61" s="726"/>
      <c r="E61" s="727"/>
      <c r="F61" s="58"/>
      <c r="G61" s="48"/>
      <c r="H61" s="48"/>
    </row>
    <row r="62" spans="1:8" ht="14.1" customHeight="1" x14ac:dyDescent="0.25">
      <c r="A62" s="708" t="s">
        <v>39</v>
      </c>
      <c r="B62" s="748"/>
      <c r="C62" s="568" t="s">
        <v>629</v>
      </c>
      <c r="D62" s="568" t="s">
        <v>630</v>
      </c>
      <c r="E62" s="568" t="s">
        <v>631</v>
      </c>
      <c r="F62" s="58"/>
      <c r="G62" s="48"/>
      <c r="H62" s="48"/>
    </row>
    <row r="63" spans="1:8" ht="20.100000000000001" customHeight="1" x14ac:dyDescent="0.25">
      <c r="A63" s="711" t="s">
        <v>651</v>
      </c>
      <c r="B63" s="321" t="s">
        <v>623</v>
      </c>
      <c r="C63" s="610"/>
      <c r="D63" s="365">
        <v>0.24199999999999999</v>
      </c>
      <c r="E63" s="600">
        <v>0.114</v>
      </c>
      <c r="F63" s="604"/>
      <c r="G63" s="371"/>
      <c r="H63" s="48"/>
    </row>
    <row r="64" spans="1:8" ht="20.100000000000001" customHeight="1" x14ac:dyDescent="0.25">
      <c r="A64" s="712"/>
      <c r="B64" s="608" t="s">
        <v>624</v>
      </c>
      <c r="C64" s="611"/>
      <c r="D64" s="599">
        <v>0.41499999999999998</v>
      </c>
      <c r="E64" s="601">
        <v>0.33400000000000002</v>
      </c>
      <c r="F64" s="604"/>
      <c r="G64" s="371"/>
      <c r="H64" s="48"/>
    </row>
    <row r="65" spans="1:9" ht="20.100000000000001" customHeight="1" x14ac:dyDescent="0.25">
      <c r="A65" s="713"/>
      <c r="B65" s="284" t="s">
        <v>650</v>
      </c>
      <c r="C65" s="612">
        <v>0.22</v>
      </c>
      <c r="D65" s="612">
        <v>0.32</v>
      </c>
      <c r="E65" s="609">
        <v>0.21</v>
      </c>
      <c r="F65" s="604"/>
      <c r="G65" s="371"/>
      <c r="H65" s="48"/>
    </row>
    <row r="66" spans="1:9" ht="20.100000000000001" customHeight="1" x14ac:dyDescent="0.25">
      <c r="A66" s="711" t="s">
        <v>652</v>
      </c>
      <c r="B66" s="321" t="s">
        <v>623</v>
      </c>
      <c r="C66" s="365"/>
      <c r="D66" s="365">
        <v>0.33800000000000002</v>
      </c>
      <c r="E66" s="600">
        <v>0.17199999999999999</v>
      </c>
      <c r="F66" s="604"/>
      <c r="G66" s="371"/>
      <c r="H66" s="48"/>
    </row>
    <row r="67" spans="1:9" ht="20.100000000000001" customHeight="1" x14ac:dyDescent="0.25">
      <c r="A67" s="712"/>
      <c r="B67" s="608" t="s">
        <v>624</v>
      </c>
      <c r="C67" s="599"/>
      <c r="D67" s="599">
        <v>0.5</v>
      </c>
      <c r="E67" s="601">
        <v>0.35699999999999998</v>
      </c>
      <c r="F67" s="604"/>
      <c r="G67" s="371"/>
      <c r="H67" s="48"/>
    </row>
    <row r="68" spans="1:9" ht="20.100000000000001" customHeight="1" x14ac:dyDescent="0.25">
      <c r="A68" s="713"/>
      <c r="B68" s="284" t="s">
        <v>650</v>
      </c>
      <c r="C68" s="612">
        <v>0.26</v>
      </c>
      <c r="D68" s="612">
        <v>0.41</v>
      </c>
      <c r="E68" s="609">
        <v>0.25</v>
      </c>
      <c r="F68" s="604"/>
      <c r="G68" s="371"/>
      <c r="H68" s="48"/>
    </row>
    <row r="69" spans="1:9" ht="20.100000000000001" customHeight="1" x14ac:dyDescent="0.25">
      <c r="A69" s="827" t="s">
        <v>653</v>
      </c>
      <c r="B69" s="827"/>
      <c r="C69" s="357">
        <v>0.32</v>
      </c>
      <c r="D69" s="357">
        <v>0.40799999999999997</v>
      </c>
      <c r="E69" s="357">
        <v>0.27400000000000002</v>
      </c>
      <c r="F69" s="549"/>
      <c r="G69" s="371"/>
      <c r="H69" s="48"/>
    </row>
    <row r="70" spans="1:9" ht="14.1" customHeight="1" x14ac:dyDescent="0.25">
      <c r="A70" s="58"/>
      <c r="B70" s="58"/>
      <c r="C70" s="371"/>
      <c r="D70" s="371"/>
      <c r="E70" s="371"/>
      <c r="F70" s="58"/>
      <c r="G70" s="371"/>
      <c r="H70" s="48"/>
      <c r="I70" s="48"/>
    </row>
    <row r="71" spans="1:9" x14ac:dyDescent="0.25">
      <c r="A71" s="268" t="s">
        <v>81</v>
      </c>
      <c r="B71" s="549"/>
      <c r="C71" s="371"/>
      <c r="D71" s="371"/>
      <c r="E71" s="371"/>
      <c r="F71" s="48"/>
      <c r="G71" s="48"/>
      <c r="H71" s="48"/>
      <c r="I71" s="48"/>
    </row>
    <row r="72" spans="1:9" x14ac:dyDescent="0.25">
      <c r="A72" s="268" t="s">
        <v>658</v>
      </c>
    </row>
    <row r="73" spans="1:9" x14ac:dyDescent="0.25">
      <c r="A73" s="268" t="s">
        <v>659</v>
      </c>
    </row>
    <row r="74" spans="1:9" x14ac:dyDescent="0.25">
      <c r="A74" s="613"/>
    </row>
    <row r="75" spans="1:9" x14ac:dyDescent="0.25">
      <c r="A75" s="614" t="s">
        <v>338</v>
      </c>
    </row>
    <row r="76" spans="1:9" x14ac:dyDescent="0.25">
      <c r="A76" s="614" t="s">
        <v>655</v>
      </c>
    </row>
    <row r="77" spans="1:9" x14ac:dyDescent="0.25">
      <c r="A77" s="48"/>
    </row>
  </sheetData>
  <mergeCells count="25">
    <mergeCell ref="A5:B5"/>
    <mergeCell ref="A37:A39"/>
    <mergeCell ref="C4:E4"/>
    <mergeCell ref="A63:A65"/>
    <mergeCell ref="A66:A68"/>
    <mergeCell ref="A6:B6"/>
    <mergeCell ref="C32:E32"/>
    <mergeCell ref="C61:E61"/>
    <mergeCell ref="A62:B62"/>
    <mergeCell ref="A69:B69"/>
    <mergeCell ref="A7:B7"/>
    <mergeCell ref="A34:B34"/>
    <mergeCell ref="A35:B35"/>
    <mergeCell ref="A36:B36"/>
    <mergeCell ref="A40:B40"/>
    <mergeCell ref="A12:B12"/>
    <mergeCell ref="A13:A16"/>
    <mergeCell ref="A8:A11"/>
    <mergeCell ref="A45:B45"/>
    <mergeCell ref="A46:B46"/>
    <mergeCell ref="A47:B47"/>
    <mergeCell ref="A48:B48"/>
    <mergeCell ref="A41:A44"/>
    <mergeCell ref="A17:A19"/>
    <mergeCell ref="A33:B33"/>
  </mergeCells>
  <hyperlinks>
    <hyperlink ref="A75" r:id="rId1" display="NHSGGC Schools Health &amp; Well-being Survey - Glasgow City Report"/>
    <hyperlink ref="A76" r:id="rId2" display="https://www.stor.scot.nhs.uk/bitstream/handle/11289/579795/nhsggc_ph_schools_surveys_sexual_identity_report_2016.pdf?sequence=1&amp;isAllowed=y"/>
    <hyperlink ref="A25" r:id="rId3" display="NHSGGC Schools Health &amp; Well-being Survey - Glasgow City Report"/>
    <hyperlink ref="A26" r:id="rId4" display="https://www.stor.scot.nhs.uk/bitstream/handle/11289/579795/nhsggc_ph_schools_surveys_sexual_identity_report_2016.pdf?sequence=1&amp;isAllowed=y"/>
    <hyperlink ref="A54" r:id="rId5" display="NHSGGC Schools Health &amp; Well-being Survey - Glasgow City Report"/>
    <hyperlink ref="A55" r:id="rId6" display="https://www.stor.scot.nhs.uk/bitstream/handle/11289/579795/nhsggc_ph_schools_surveys_sexual_identity_report_2016.pdf?sequence=1&amp;isAllowed=y"/>
  </hyperlinks>
  <pageMargins left="0.7" right="0.7" top="0.75" bottom="0.75" header="0.3" footer="0.3"/>
  <pageSetup paperSize="9" orientation="portrait" r:id="rId7"/>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view="pageBreakPreview" topLeftCell="A17" zoomScaleNormal="100" zoomScaleSheetLayoutView="100" workbookViewId="0">
      <selection activeCell="C27" sqref="C27"/>
    </sheetView>
  </sheetViews>
  <sheetFormatPr defaultRowHeight="15" x14ac:dyDescent="0.25"/>
  <cols>
    <col min="1" max="1" width="6.140625" customWidth="1"/>
    <col min="2" max="3" width="29.28515625" customWidth="1"/>
    <col min="4" max="4" width="25.5703125" customWidth="1"/>
    <col min="5" max="6" width="10.5703125" customWidth="1"/>
  </cols>
  <sheetData>
    <row r="1" spans="1:6" s="119" customFormat="1" ht="15.75" x14ac:dyDescent="0.25">
      <c r="A1" s="300" t="s">
        <v>753</v>
      </c>
    </row>
    <row r="2" spans="1:6" ht="15.75" x14ac:dyDescent="0.25">
      <c r="A2" s="2"/>
      <c r="B2" s="1"/>
      <c r="C2" s="1"/>
      <c r="D2" s="1"/>
    </row>
    <row r="3" spans="1:6" x14ac:dyDescent="0.25">
      <c r="A3" s="336" t="s">
        <v>754</v>
      </c>
      <c r="B3" s="1"/>
      <c r="C3" s="1"/>
      <c r="D3" s="1"/>
    </row>
    <row r="4" spans="1:6" s="334" customFormat="1" ht="25.5" x14ac:dyDescent="0.25">
      <c r="A4" s="340" t="s">
        <v>58</v>
      </c>
      <c r="B4" s="340" t="s">
        <v>18</v>
      </c>
      <c r="C4" s="340" t="s">
        <v>44</v>
      </c>
      <c r="D4" s="340" t="s">
        <v>43</v>
      </c>
      <c r="E4" s="340" t="s">
        <v>280</v>
      </c>
      <c r="F4" s="340" t="s">
        <v>324</v>
      </c>
    </row>
    <row r="5" spans="1:6" ht="45.6" customHeight="1" x14ac:dyDescent="0.25">
      <c r="A5" s="327">
        <v>1</v>
      </c>
      <c r="B5" s="327" t="s">
        <v>42</v>
      </c>
      <c r="C5" s="327" t="s">
        <v>368</v>
      </c>
      <c r="D5" s="337" t="s">
        <v>180</v>
      </c>
      <c r="E5" s="327" t="s">
        <v>323</v>
      </c>
      <c r="F5" s="341">
        <v>44044</v>
      </c>
    </row>
    <row r="6" spans="1:6" ht="50.1" customHeight="1" x14ac:dyDescent="0.25">
      <c r="A6" s="327">
        <v>2</v>
      </c>
      <c r="B6" s="327" t="s">
        <v>45</v>
      </c>
      <c r="C6" s="327" t="s">
        <v>349</v>
      </c>
      <c r="D6" s="337" t="s">
        <v>47</v>
      </c>
      <c r="E6" s="327" t="s">
        <v>325</v>
      </c>
      <c r="F6" s="327" t="s">
        <v>326</v>
      </c>
    </row>
    <row r="7" spans="1:6" ht="60" customHeight="1" x14ac:dyDescent="0.25">
      <c r="A7" s="327">
        <v>3</v>
      </c>
      <c r="B7" s="327" t="s">
        <v>328</v>
      </c>
      <c r="C7" s="327" t="s">
        <v>327</v>
      </c>
      <c r="D7" s="634" t="s">
        <v>329</v>
      </c>
      <c r="E7" s="327" t="s">
        <v>323</v>
      </c>
      <c r="F7" s="341">
        <v>44075</v>
      </c>
    </row>
    <row r="8" spans="1:6" ht="45.6" customHeight="1" x14ac:dyDescent="0.25">
      <c r="A8" s="327">
        <v>4</v>
      </c>
      <c r="B8" s="327" t="s">
        <v>42</v>
      </c>
      <c r="C8" s="327" t="s">
        <v>749</v>
      </c>
      <c r="D8" s="634" t="s">
        <v>419</v>
      </c>
      <c r="E8" s="327" t="s">
        <v>330</v>
      </c>
      <c r="F8" s="341">
        <v>44621</v>
      </c>
    </row>
    <row r="9" spans="1:6" ht="45.6" customHeight="1" x14ac:dyDescent="0.25">
      <c r="A9" s="327">
        <v>5</v>
      </c>
      <c r="B9" s="327" t="s">
        <v>331</v>
      </c>
      <c r="C9" s="327" t="s">
        <v>332</v>
      </c>
      <c r="D9" s="337" t="s">
        <v>333</v>
      </c>
      <c r="E9" s="327" t="s">
        <v>334</v>
      </c>
      <c r="F9" s="341">
        <v>44531</v>
      </c>
    </row>
    <row r="10" spans="1:6" ht="45.6" customHeight="1" x14ac:dyDescent="0.25">
      <c r="A10" s="546">
        <v>6</v>
      </c>
      <c r="B10" s="546" t="s">
        <v>331</v>
      </c>
      <c r="C10" s="546" t="s">
        <v>337</v>
      </c>
      <c r="D10" s="338" t="s">
        <v>611</v>
      </c>
      <c r="E10" s="546" t="s">
        <v>334</v>
      </c>
      <c r="F10" s="341" t="s">
        <v>609</v>
      </c>
    </row>
    <row r="11" spans="1:6" ht="45.6" customHeight="1" x14ac:dyDescent="0.25">
      <c r="A11" s="543">
        <v>7</v>
      </c>
      <c r="B11" s="543" t="s">
        <v>610</v>
      </c>
      <c r="C11" s="543" t="s">
        <v>564</v>
      </c>
      <c r="D11" s="545" t="s">
        <v>563</v>
      </c>
      <c r="E11" s="543" t="s">
        <v>391</v>
      </c>
      <c r="F11" s="543" t="s">
        <v>391</v>
      </c>
    </row>
    <row r="12" spans="1:6" ht="25.5" x14ac:dyDescent="0.25">
      <c r="A12" s="340" t="s">
        <v>58</v>
      </c>
      <c r="B12" s="340" t="s">
        <v>18</v>
      </c>
      <c r="C12" s="340" t="s">
        <v>44</v>
      </c>
      <c r="D12" s="340" t="s">
        <v>43</v>
      </c>
      <c r="E12" s="340" t="s">
        <v>280</v>
      </c>
      <c r="F12" s="340" t="s">
        <v>324</v>
      </c>
    </row>
    <row r="13" spans="1:6" ht="45.6" customHeight="1" x14ac:dyDescent="0.25">
      <c r="A13" s="327">
        <v>8</v>
      </c>
      <c r="B13" s="327" t="s">
        <v>336</v>
      </c>
      <c r="C13" s="327" t="s">
        <v>337</v>
      </c>
      <c r="D13" s="337" t="s">
        <v>338</v>
      </c>
      <c r="E13" s="327" t="s">
        <v>335</v>
      </c>
      <c r="F13" s="327" t="s">
        <v>339</v>
      </c>
    </row>
    <row r="14" spans="1:6" ht="45.6" customHeight="1" x14ac:dyDescent="0.25">
      <c r="A14" s="543">
        <v>9</v>
      </c>
      <c r="B14" s="543" t="s">
        <v>657</v>
      </c>
      <c r="C14" s="543" t="s">
        <v>656</v>
      </c>
      <c r="D14" s="545" t="s">
        <v>655</v>
      </c>
      <c r="E14" s="543" t="s">
        <v>391</v>
      </c>
      <c r="F14" s="543" t="s">
        <v>391</v>
      </c>
    </row>
    <row r="15" spans="1:6" ht="60" customHeight="1" x14ac:dyDescent="0.25">
      <c r="A15" s="543">
        <v>10</v>
      </c>
      <c r="B15" s="327" t="s">
        <v>53</v>
      </c>
      <c r="C15" s="327" t="s">
        <v>388</v>
      </c>
      <c r="D15" s="337" t="s">
        <v>341</v>
      </c>
      <c r="E15" s="327" t="s">
        <v>340</v>
      </c>
      <c r="F15" s="327" t="s">
        <v>340</v>
      </c>
    </row>
    <row r="16" spans="1:6" ht="45.6" customHeight="1" x14ac:dyDescent="0.25">
      <c r="A16" s="327">
        <v>11</v>
      </c>
      <c r="B16" s="327" t="s">
        <v>42</v>
      </c>
      <c r="C16" s="327" t="s">
        <v>366</v>
      </c>
      <c r="D16" s="337" t="s">
        <v>343</v>
      </c>
      <c r="E16" s="327" t="s">
        <v>342</v>
      </c>
      <c r="F16" s="341">
        <v>44013</v>
      </c>
    </row>
    <row r="17" spans="1:8" ht="69.95" customHeight="1" x14ac:dyDescent="0.25">
      <c r="A17" s="327">
        <v>12</v>
      </c>
      <c r="B17" s="327" t="s">
        <v>344</v>
      </c>
      <c r="C17" s="327" t="s">
        <v>367</v>
      </c>
      <c r="D17" s="337" t="s">
        <v>345</v>
      </c>
      <c r="E17" s="327" t="s">
        <v>342</v>
      </c>
      <c r="F17" s="341">
        <v>44075</v>
      </c>
      <c r="H17" s="211"/>
    </row>
    <row r="18" spans="1:8" ht="45.6" customHeight="1" x14ac:dyDescent="0.25">
      <c r="A18" s="567">
        <v>13</v>
      </c>
      <c r="B18" s="327" t="s">
        <v>55</v>
      </c>
      <c r="C18" s="327" t="s">
        <v>56</v>
      </c>
      <c r="D18" s="337" t="s">
        <v>276</v>
      </c>
      <c r="E18" s="327" t="s">
        <v>340</v>
      </c>
      <c r="F18" s="327" t="s">
        <v>340</v>
      </c>
    </row>
    <row r="19" spans="1:8" ht="45.6" customHeight="1" x14ac:dyDescent="0.25">
      <c r="A19" s="567">
        <v>14</v>
      </c>
      <c r="B19" s="327" t="s">
        <v>57</v>
      </c>
      <c r="C19" s="327" t="s">
        <v>347</v>
      </c>
      <c r="D19" s="337" t="s">
        <v>346</v>
      </c>
      <c r="E19" s="327" t="s">
        <v>391</v>
      </c>
      <c r="F19" s="327" t="s">
        <v>391</v>
      </c>
    </row>
    <row r="20" spans="1:8" ht="45.6" customHeight="1" x14ac:dyDescent="0.25">
      <c r="A20" s="567">
        <v>15</v>
      </c>
      <c r="B20" s="327" t="s">
        <v>348</v>
      </c>
      <c r="C20" s="327" t="s">
        <v>350</v>
      </c>
      <c r="D20" s="337" t="s">
        <v>348</v>
      </c>
      <c r="E20" s="327" t="s">
        <v>323</v>
      </c>
      <c r="F20" s="341">
        <v>44075</v>
      </c>
    </row>
    <row r="21" spans="1:8" ht="25.5" x14ac:dyDescent="0.25">
      <c r="A21" s="340" t="s">
        <v>58</v>
      </c>
      <c r="B21" s="340" t="s">
        <v>18</v>
      </c>
      <c r="C21" s="340" t="s">
        <v>44</v>
      </c>
      <c r="D21" s="340" t="s">
        <v>43</v>
      </c>
      <c r="E21" s="340" t="s">
        <v>280</v>
      </c>
      <c r="F21" s="340" t="s">
        <v>324</v>
      </c>
    </row>
    <row r="22" spans="1:8" ht="50.1" customHeight="1" x14ac:dyDescent="0.25">
      <c r="A22" s="567">
        <v>16</v>
      </c>
      <c r="B22" s="327" t="s">
        <v>59</v>
      </c>
      <c r="C22" s="327" t="s">
        <v>351</v>
      </c>
      <c r="D22" s="328" t="s">
        <v>752</v>
      </c>
      <c r="E22" s="327" t="s">
        <v>340</v>
      </c>
      <c r="F22" s="327" t="s">
        <v>340</v>
      </c>
    </row>
    <row r="23" spans="1:8" ht="45.6" customHeight="1" x14ac:dyDescent="0.25">
      <c r="A23" s="567">
        <v>17</v>
      </c>
      <c r="B23" s="327" t="s">
        <v>60</v>
      </c>
      <c r="C23" s="327" t="s">
        <v>484</v>
      </c>
      <c r="D23" s="485" t="s">
        <v>485</v>
      </c>
      <c r="E23" s="327" t="s">
        <v>323</v>
      </c>
      <c r="F23" s="341">
        <v>44256</v>
      </c>
    </row>
    <row r="24" spans="1:8" ht="45.6" customHeight="1" x14ac:dyDescent="0.25">
      <c r="A24" s="327">
        <v>18</v>
      </c>
      <c r="B24" s="327" t="s">
        <v>60</v>
      </c>
      <c r="C24" s="327" t="s">
        <v>352</v>
      </c>
      <c r="D24" s="337" t="s">
        <v>60</v>
      </c>
      <c r="E24" s="327" t="s">
        <v>323</v>
      </c>
      <c r="F24" s="341">
        <v>44013</v>
      </c>
    </row>
    <row r="25" spans="1:8" ht="45.6" customHeight="1" x14ac:dyDescent="0.25">
      <c r="A25" s="327">
        <v>19</v>
      </c>
      <c r="B25" s="327" t="s">
        <v>61</v>
      </c>
      <c r="C25" s="327" t="s">
        <v>354</v>
      </c>
      <c r="D25" s="337" t="s">
        <v>353</v>
      </c>
      <c r="E25" s="327" t="s">
        <v>340</v>
      </c>
      <c r="F25" s="327" t="s">
        <v>340</v>
      </c>
    </row>
    <row r="26" spans="1:8" ht="45.6" customHeight="1" x14ac:dyDescent="0.25">
      <c r="A26" s="567">
        <v>20</v>
      </c>
      <c r="B26" s="327" t="s">
        <v>355</v>
      </c>
      <c r="C26" s="327" t="s">
        <v>773</v>
      </c>
      <c r="D26" s="339" t="s">
        <v>393</v>
      </c>
      <c r="E26" s="327" t="s">
        <v>356</v>
      </c>
      <c r="F26" s="342" t="s">
        <v>390</v>
      </c>
    </row>
    <row r="27" spans="1:8" ht="45.6" customHeight="1" x14ac:dyDescent="0.25">
      <c r="A27" s="567">
        <v>21</v>
      </c>
      <c r="B27" s="327" t="s">
        <v>60</v>
      </c>
      <c r="C27" s="327" t="s">
        <v>369</v>
      </c>
      <c r="D27" s="337" t="s">
        <v>357</v>
      </c>
      <c r="E27" s="327" t="s">
        <v>392</v>
      </c>
      <c r="F27" s="327" t="s">
        <v>392</v>
      </c>
    </row>
    <row r="28" spans="1:8" ht="45.6" customHeight="1" x14ac:dyDescent="0.25">
      <c r="A28" s="567">
        <v>22</v>
      </c>
      <c r="B28" s="327" t="s">
        <v>194</v>
      </c>
      <c r="C28" s="327" t="s">
        <v>370</v>
      </c>
      <c r="D28" s="635" t="s">
        <v>358</v>
      </c>
      <c r="E28" s="327" t="s">
        <v>391</v>
      </c>
      <c r="F28" s="327" t="s">
        <v>391</v>
      </c>
    </row>
    <row r="29" spans="1:8" ht="45.6" customHeight="1" x14ac:dyDescent="0.25">
      <c r="A29" s="567">
        <v>23</v>
      </c>
      <c r="B29" s="327" t="s">
        <v>60</v>
      </c>
      <c r="C29" s="327" t="s">
        <v>359</v>
      </c>
      <c r="D29" s="635" t="s">
        <v>283</v>
      </c>
      <c r="E29" s="327" t="s">
        <v>323</v>
      </c>
      <c r="F29" s="341">
        <v>43891</v>
      </c>
    </row>
    <row r="30" spans="1:8" ht="25.5" x14ac:dyDescent="0.25">
      <c r="A30" s="340" t="s">
        <v>58</v>
      </c>
      <c r="B30" s="340" t="s">
        <v>18</v>
      </c>
      <c r="C30" s="340" t="s">
        <v>44</v>
      </c>
      <c r="D30" s="340" t="s">
        <v>43</v>
      </c>
      <c r="E30" s="340" t="s">
        <v>280</v>
      </c>
      <c r="F30" s="340" t="s">
        <v>324</v>
      </c>
    </row>
    <row r="31" spans="1:8" ht="45.6" customHeight="1" x14ac:dyDescent="0.25">
      <c r="A31" s="567">
        <v>24</v>
      </c>
      <c r="B31" s="327" t="s">
        <v>219</v>
      </c>
      <c r="C31" s="327" t="s">
        <v>389</v>
      </c>
      <c r="D31" s="337" t="s">
        <v>220</v>
      </c>
      <c r="E31" s="327" t="s">
        <v>323</v>
      </c>
      <c r="F31" s="341">
        <v>44044</v>
      </c>
    </row>
    <row r="32" spans="1:8" ht="45.6" customHeight="1" x14ac:dyDescent="0.25">
      <c r="A32" s="327">
        <v>25</v>
      </c>
      <c r="B32" s="639" t="s">
        <v>285</v>
      </c>
      <c r="C32" s="639" t="s">
        <v>764</v>
      </c>
      <c r="D32" s="545" t="s">
        <v>285</v>
      </c>
      <c r="E32" s="638" t="s">
        <v>323</v>
      </c>
      <c r="F32" s="640">
        <v>44317</v>
      </c>
    </row>
    <row r="33" spans="1:6" ht="45.6" customHeight="1" x14ac:dyDescent="0.25">
      <c r="A33" s="327">
        <v>26</v>
      </c>
      <c r="B33" s="343" t="s">
        <v>42</v>
      </c>
      <c r="C33" s="343" t="s">
        <v>321</v>
      </c>
      <c r="D33" s="635" t="s">
        <v>360</v>
      </c>
      <c r="E33" s="327" t="s">
        <v>323</v>
      </c>
      <c r="F33" s="341">
        <v>44166</v>
      </c>
    </row>
    <row r="34" spans="1:6" ht="45.6" customHeight="1" x14ac:dyDescent="0.25">
      <c r="A34" s="567">
        <v>27</v>
      </c>
      <c r="B34" s="327" t="s">
        <v>55</v>
      </c>
      <c r="C34" s="327" t="s">
        <v>322</v>
      </c>
      <c r="D34" s="635" t="s">
        <v>361</v>
      </c>
      <c r="E34" s="327" t="s">
        <v>323</v>
      </c>
      <c r="F34" s="341">
        <v>43831</v>
      </c>
    </row>
    <row r="35" spans="1:6" ht="36" x14ac:dyDescent="0.25">
      <c r="A35" s="567">
        <v>28</v>
      </c>
      <c r="B35" s="327" t="s">
        <v>287</v>
      </c>
      <c r="C35" s="327" t="s">
        <v>288</v>
      </c>
      <c r="D35" s="635" t="s">
        <v>362</v>
      </c>
      <c r="E35" s="327" t="s">
        <v>323</v>
      </c>
      <c r="F35" s="341">
        <v>43891</v>
      </c>
    </row>
    <row r="36" spans="1:6" ht="38.25" x14ac:dyDescent="0.25">
      <c r="A36" s="567">
        <v>29</v>
      </c>
      <c r="B36" s="513" t="s">
        <v>561</v>
      </c>
      <c r="C36" s="513" t="s">
        <v>562</v>
      </c>
      <c r="D36" s="545" t="s">
        <v>561</v>
      </c>
      <c r="E36" s="513" t="s">
        <v>391</v>
      </c>
      <c r="F36" s="513" t="s">
        <v>391</v>
      </c>
    </row>
    <row r="37" spans="1:6" ht="24.95" customHeight="1" x14ac:dyDescent="0.25">
      <c r="A37" s="310"/>
      <c r="B37" s="311"/>
      <c r="C37" s="311"/>
      <c r="D37" s="184"/>
      <c r="E37" s="48"/>
      <c r="F37" s="309"/>
    </row>
    <row r="38" spans="1:6" ht="24.95" customHeight="1" x14ac:dyDescent="0.25">
      <c r="A38" s="345" t="s">
        <v>363</v>
      </c>
      <c r="B38" s="312"/>
      <c r="C38" s="311"/>
      <c r="D38" s="308"/>
      <c r="E38" s="48"/>
      <c r="F38" s="48"/>
    </row>
    <row r="39" spans="1:6" x14ac:dyDescent="0.25">
      <c r="A39" s="344" t="s">
        <v>58</v>
      </c>
      <c r="B39" s="344" t="s">
        <v>18</v>
      </c>
      <c r="C39" s="836" t="s">
        <v>43</v>
      </c>
      <c r="D39" s="836"/>
      <c r="E39" s="111"/>
      <c r="F39" s="335"/>
    </row>
    <row r="40" spans="1:6" ht="45.6" customHeight="1" x14ac:dyDescent="0.25">
      <c r="A40" s="84">
        <v>1</v>
      </c>
      <c r="B40" s="327" t="s">
        <v>319</v>
      </c>
      <c r="C40" s="837" t="s">
        <v>364</v>
      </c>
      <c r="D40" s="837"/>
      <c r="E40" s="557"/>
      <c r="F40" s="48"/>
    </row>
    <row r="41" spans="1:6" ht="45.6" customHeight="1" x14ac:dyDescent="0.25">
      <c r="A41" s="84">
        <v>2</v>
      </c>
      <c r="B41" s="327" t="s">
        <v>320</v>
      </c>
      <c r="C41" s="837" t="s">
        <v>365</v>
      </c>
      <c r="D41" s="837"/>
      <c r="E41" s="557"/>
      <c r="F41" s="48"/>
    </row>
  </sheetData>
  <mergeCells count="3">
    <mergeCell ref="C39:D39"/>
    <mergeCell ref="C40:D40"/>
    <mergeCell ref="C41:D41"/>
  </mergeCells>
  <hyperlinks>
    <hyperlink ref="D6" r:id="rId1"/>
    <hyperlink ref="D9" r:id="rId2" display="NHSGGC Adult Health &amp; Wellbeing Survey report 2017/18"/>
    <hyperlink ref="D13" r:id="rId3" display="NHSGGC Schools Health &amp; Well-being Survey - Glasgow City Report"/>
    <hyperlink ref="D16" r:id="rId4" display="drug related deaths in scotland 2018"/>
    <hyperlink ref="D17" r:id="rId5"/>
    <hyperlink ref="D18" r:id="rId6" display="Isd Scotland"/>
    <hyperlink ref="D20" r:id="rId7"/>
    <hyperlink ref="D19" r:id="rId8"/>
    <hyperlink ref="D25" r:id="rId9" display="stat xplore"/>
    <hyperlink ref="D5" r:id="rId10" location="2018"/>
    <hyperlink ref="D27" r:id="rId11"/>
    <hyperlink ref="D28" r:id="rId12" display="Poverty in your area 2019/"/>
    <hyperlink ref="D29" r:id="rId13"/>
    <hyperlink ref="D31" r:id="rId14"/>
    <hyperlink ref="D15" r:id="rId15"/>
    <hyperlink ref="D34" r:id="rId16" display="General-Dental-Service/NHS Registration and Participation"/>
    <hyperlink ref="D33" r:id="rId17"/>
    <hyperlink ref="D35" r:id="rId18"/>
    <hyperlink ref="D24" r:id="rId19"/>
    <hyperlink ref="D26" r:id="rId20" display="https://www.gov.scot/collections/scottish-index-of-multiple-deprivation-2020/"/>
    <hyperlink ref="D8" r:id="rId21" display="https://www.nrscotland.gov.uk/statistics-and-data/statistics/statistics-by-theme/population/population-projections/sub-national-population-projections/2018-based/detailed-datasets"/>
    <hyperlink ref="D23" r:id="rId22" display="https://www.gov.scot/publications/childrens-social-work-statistics-scotland-2018-2019/"/>
    <hyperlink ref="D36" r:id="rId23" display="http://www.scotpho.org.uk/comparative-health/burden-of-disease/overview/"/>
    <hyperlink ref="D11" r:id="rId24" display="https://www.stor.scot.nhs.uk/bitstream/handle/11289/579514/nhsggc_ph_black_minority_ethnic_health_wellbeing_study_glasgow_2016-04.pdf?sequence=1&amp;isAllowed=y"/>
    <hyperlink ref="C40" r:id="rId25"/>
    <hyperlink ref="C41" r:id="rId26"/>
    <hyperlink ref="D10" r:id="rId27" display="https://www.stor.scot.nhs.uk/bitstream/handle/11289/579557/nhsggc_ph_health_and_wellbeing_survey_2014_glasgowcity_hscp_report.pdf?sequence=1&amp;isAllowed=y"/>
    <hyperlink ref="D14" r:id="rId28" display="https://www.stor.scot.nhs.uk/bitstream/handle/11289/579795/nhsggc_ph_schools_surveys_sexual_identity_report_2016.pdf?sequence=1&amp;isAllowed=y"/>
    <hyperlink ref="D32" r:id="rId29"/>
  </hyperlinks>
  <pageMargins left="0.70866141732283472" right="0.70866141732283472" top="0.74803149606299213" bottom="0.74803149606299213" header="0.31496062992125984" footer="0.31496062992125984"/>
  <pageSetup paperSize="9" fitToHeight="4" orientation="landscape" r:id="rId30"/>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rowBreaks count="3" manualBreakCount="3">
    <brk id="11" max="16383" man="1"/>
    <brk id="20" max="16383" man="1"/>
    <brk id="29" max="16383" man="1"/>
  </rowBreaks>
  <ignoredErrors>
    <ignoredError sqref="F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24"/>
  <sheetViews>
    <sheetView showGridLines="0" zoomScaleNormal="100" workbookViewId="0">
      <selection activeCell="Q79" sqref="Q79"/>
    </sheetView>
  </sheetViews>
  <sheetFormatPr defaultRowHeight="15" x14ac:dyDescent="0.25"/>
  <cols>
    <col min="1" max="1" width="15.5703125" customWidth="1"/>
    <col min="2" max="12" width="8.5703125" customWidth="1"/>
  </cols>
  <sheetData>
    <row r="1" spans="1:12" x14ac:dyDescent="0.25">
      <c r="A1" s="436" t="s">
        <v>374</v>
      </c>
      <c r="B1" s="437"/>
      <c r="C1" s="438"/>
      <c r="D1" s="438"/>
      <c r="E1" s="438"/>
      <c r="F1" s="439"/>
      <c r="G1" s="440"/>
      <c r="H1" s="429"/>
      <c r="I1" s="429"/>
      <c r="J1" s="429"/>
      <c r="K1" s="429"/>
      <c r="L1" s="429"/>
    </row>
    <row r="2" spans="1:12" x14ac:dyDescent="0.25">
      <c r="A2" s="441"/>
      <c r="B2" s="437"/>
      <c r="C2" s="438"/>
      <c r="D2" s="438"/>
      <c r="E2" s="438"/>
      <c r="F2" s="439"/>
      <c r="G2" s="440"/>
      <c r="H2" s="429"/>
      <c r="I2" s="429"/>
      <c r="J2" s="429"/>
      <c r="K2" s="429"/>
      <c r="L2" s="429"/>
    </row>
    <row r="3" spans="1:12" ht="15" customHeight="1" x14ac:dyDescent="0.25">
      <c r="A3" s="429"/>
      <c r="B3" s="429"/>
      <c r="C3" s="649" t="s">
        <v>181</v>
      </c>
      <c r="D3" s="649"/>
      <c r="E3" s="649"/>
      <c r="F3" s="649"/>
      <c r="G3" s="649"/>
      <c r="H3" s="649"/>
      <c r="I3" s="649"/>
      <c r="J3" s="649"/>
      <c r="K3" s="649"/>
      <c r="L3" s="649"/>
    </row>
    <row r="4" spans="1:12" ht="15" customHeight="1" x14ac:dyDescent="0.25">
      <c r="A4" s="667" t="s">
        <v>73</v>
      </c>
      <c r="B4" s="667"/>
      <c r="C4" s="649" t="s">
        <v>4</v>
      </c>
      <c r="D4" s="649"/>
      <c r="E4" s="649" t="s">
        <v>5</v>
      </c>
      <c r="F4" s="649"/>
      <c r="G4" s="649" t="s">
        <v>6</v>
      </c>
      <c r="H4" s="649"/>
      <c r="I4" s="649" t="s">
        <v>1</v>
      </c>
      <c r="J4" s="649"/>
      <c r="K4" s="649" t="s">
        <v>30</v>
      </c>
      <c r="L4" s="649"/>
    </row>
    <row r="5" spans="1:12" ht="15" customHeight="1" x14ac:dyDescent="0.25">
      <c r="A5" s="667"/>
      <c r="B5" s="667"/>
      <c r="C5" s="381" t="s">
        <v>2</v>
      </c>
      <c r="D5" s="381" t="s">
        <v>3</v>
      </c>
      <c r="E5" s="381" t="s">
        <v>2</v>
      </c>
      <c r="F5" s="381" t="s">
        <v>3</v>
      </c>
      <c r="G5" s="381" t="s">
        <v>2</v>
      </c>
      <c r="H5" s="381" t="s">
        <v>3</v>
      </c>
      <c r="I5" s="381" t="s">
        <v>2</v>
      </c>
      <c r="J5" s="381" t="s">
        <v>3</v>
      </c>
      <c r="K5" s="381" t="s">
        <v>2</v>
      </c>
      <c r="L5" s="381" t="s">
        <v>3</v>
      </c>
    </row>
    <row r="6" spans="1:12" ht="30" customHeight="1" x14ac:dyDescent="0.25">
      <c r="A6" s="668" t="s">
        <v>10</v>
      </c>
      <c r="B6" s="669"/>
      <c r="C6" s="143">
        <v>159535.21331357575</v>
      </c>
      <c r="D6" s="125">
        <v>0.89509859797104752</v>
      </c>
      <c r="E6" s="143">
        <v>182399.92529498995</v>
      </c>
      <c r="F6" s="125">
        <v>0.82366560831157487</v>
      </c>
      <c r="G6" s="143">
        <v>186950.32597620081</v>
      </c>
      <c r="H6" s="125">
        <v>0.82455409751818609</v>
      </c>
      <c r="I6" s="143">
        <f>+G6+E6+C6</f>
        <v>528885.46458476654</v>
      </c>
      <c r="J6" s="122">
        <f>+I6/$I$13</f>
        <v>0.84431197551885595</v>
      </c>
      <c r="K6" s="143">
        <v>5049373</v>
      </c>
      <c r="L6" s="125">
        <v>0.92851791771125203</v>
      </c>
    </row>
    <row r="7" spans="1:12" ht="18" customHeight="1" x14ac:dyDescent="0.25">
      <c r="A7" s="670" t="s">
        <v>11</v>
      </c>
      <c r="B7" s="671"/>
      <c r="C7" s="442">
        <v>6275.6029636384355</v>
      </c>
      <c r="D7" s="125">
        <v>3.5210304342870168E-2</v>
      </c>
      <c r="E7" s="442">
        <v>11346.543982387031</v>
      </c>
      <c r="F7" s="125">
        <v>5.1237729600887925E-2</v>
      </c>
      <c r="G7" s="442">
        <v>7536.4726832120932</v>
      </c>
      <c r="H7" s="125">
        <v>3.3240003189764403E-2</v>
      </c>
      <c r="I7" s="442">
        <f t="shared" ref="I7:I13" si="0">+G7+E7+C7</f>
        <v>25158.619629237561</v>
      </c>
      <c r="J7" s="126">
        <f t="shared" ref="J7:J13" si="1">+I7/$I$13</f>
        <v>4.0163183265333503E-2</v>
      </c>
      <c r="K7" s="442">
        <v>172045</v>
      </c>
      <c r="L7" s="125">
        <v>3.163692670697537E-2</v>
      </c>
    </row>
    <row r="8" spans="1:12" ht="18" customHeight="1" x14ac:dyDescent="0.25">
      <c r="A8" s="672" t="s">
        <v>9</v>
      </c>
      <c r="B8" s="673"/>
      <c r="C8" s="55">
        <f>SUM(C6:C7)</f>
        <v>165810.81627721418</v>
      </c>
      <c r="D8" s="166">
        <v>0.93030890231391772</v>
      </c>
      <c r="E8" s="55">
        <f>SUM(E6:E7)</f>
        <v>193746.46927737698</v>
      </c>
      <c r="F8" s="166">
        <v>0.87490333791246278</v>
      </c>
      <c r="G8" s="55">
        <f>SUM(G6:G7)</f>
        <v>194486.79865941289</v>
      </c>
      <c r="H8" s="166">
        <v>0.85779410070795048</v>
      </c>
      <c r="I8" s="55">
        <f t="shared" si="0"/>
        <v>554044.08421400411</v>
      </c>
      <c r="J8" s="166">
        <f t="shared" si="1"/>
        <v>0.88447515878418947</v>
      </c>
      <c r="K8" s="55">
        <f>+K7+K6</f>
        <v>5221418</v>
      </c>
      <c r="L8" s="166">
        <v>0.9601548444182274</v>
      </c>
    </row>
    <row r="9" spans="1:12" ht="18" customHeight="1" x14ac:dyDescent="0.25">
      <c r="A9" s="670" t="s">
        <v>13</v>
      </c>
      <c r="B9" s="671"/>
      <c r="C9" s="44">
        <v>6860.702883848171</v>
      </c>
      <c r="D9" s="125">
        <v>3.8493103841331359E-2</v>
      </c>
      <c r="E9" s="44">
        <v>18818.904002037863</v>
      </c>
      <c r="F9" s="125">
        <v>8.4980758558574954E-2</v>
      </c>
      <c r="G9" s="44">
        <v>25333.516932332695</v>
      </c>
      <c r="H9" s="125">
        <v>0.11173478881101533</v>
      </c>
      <c r="I9" s="44">
        <f t="shared" si="0"/>
        <v>51013.12381821873</v>
      </c>
      <c r="J9" s="125">
        <f t="shared" si="1"/>
        <v>8.1437275615361709E-2</v>
      </c>
      <c r="K9" s="44">
        <v>144469</v>
      </c>
      <c r="L9" s="125">
        <v>2.6566140687214274E-2</v>
      </c>
    </row>
    <row r="10" spans="1:12" ht="18" customHeight="1" x14ac:dyDescent="0.25">
      <c r="A10" s="670" t="s">
        <v>14</v>
      </c>
      <c r="B10" s="671"/>
      <c r="C10" s="44">
        <v>3881.3659637524224</v>
      </c>
      <c r="D10" s="125">
        <v>2.1777043200729512E-2</v>
      </c>
      <c r="E10" s="44">
        <v>4437.2803837371157</v>
      </c>
      <c r="F10" s="125">
        <v>2.0037482145943832E-2</v>
      </c>
      <c r="G10" s="44">
        <v>3958.5817465732184</v>
      </c>
      <c r="H10" s="125">
        <v>1.7459529864169199E-2</v>
      </c>
      <c r="I10" s="44">
        <f t="shared" si="0"/>
        <v>12277.228094062757</v>
      </c>
      <c r="J10" s="125">
        <f t="shared" si="1"/>
        <v>1.9599348819563475E-2</v>
      </c>
      <c r="K10" s="44">
        <v>30437</v>
      </c>
      <c r="L10" s="125">
        <v>5.5968883645480015E-3</v>
      </c>
    </row>
    <row r="11" spans="1:12" ht="18" customHeight="1" x14ac:dyDescent="0.25">
      <c r="A11" s="443" t="s">
        <v>15</v>
      </c>
      <c r="B11" s="444"/>
      <c r="C11" s="44">
        <v>1679.1148751852274</v>
      </c>
      <c r="D11" s="125">
        <v>9.4209506440214291E-3</v>
      </c>
      <c r="E11" s="44">
        <v>4446.3463368480425</v>
      </c>
      <c r="F11" s="125">
        <v>2.0078421383018404E-2</v>
      </c>
      <c r="G11" s="44">
        <v>2950.1026616811832</v>
      </c>
      <c r="H11" s="125">
        <v>1.3011580616864993E-2</v>
      </c>
      <c r="I11" s="44">
        <f t="shared" si="0"/>
        <v>9075.5638737144527</v>
      </c>
      <c r="J11" s="125">
        <f t="shared" si="1"/>
        <v>1.4488216780885447E-2</v>
      </c>
      <c r="K11" s="44">
        <v>41776</v>
      </c>
      <c r="L11" s="125">
        <v>7.682126530010323E-3</v>
      </c>
    </row>
    <row r="12" spans="1:12" ht="18" customHeight="1" x14ac:dyDescent="0.25">
      <c r="A12" s="445" t="s">
        <v>12</v>
      </c>
      <c r="B12" s="446"/>
      <c r="C12" s="55">
        <f>SUM(C9:C11)</f>
        <v>12421.18372278582</v>
      </c>
      <c r="D12" s="166">
        <v>6.9691097686082296E-2</v>
      </c>
      <c r="E12" s="55">
        <f>SUM(E9:E11)</f>
        <v>27702.530722623022</v>
      </c>
      <c r="F12" s="166">
        <v>0.1250966620875372</v>
      </c>
      <c r="G12" s="55">
        <f>SUM(G9:G11)</f>
        <v>32242.201340587097</v>
      </c>
      <c r="H12" s="166">
        <v>0.14220589929204952</v>
      </c>
      <c r="I12" s="55">
        <f t="shared" si="0"/>
        <v>72365.915785995938</v>
      </c>
      <c r="J12" s="166">
        <f t="shared" si="1"/>
        <v>0.11552484121581064</v>
      </c>
      <c r="K12" s="55">
        <f>SUM(K9:K11)</f>
        <v>216682</v>
      </c>
      <c r="L12" s="166">
        <v>3.9845155581772602E-2</v>
      </c>
    </row>
    <row r="13" spans="1:12" ht="18" customHeight="1" x14ac:dyDescent="0.25">
      <c r="A13" s="665" t="s">
        <v>75</v>
      </c>
      <c r="B13" s="666"/>
      <c r="C13" s="447">
        <v>178232</v>
      </c>
      <c r="D13" s="130">
        <v>1</v>
      </c>
      <c r="E13" s="447">
        <v>221449</v>
      </c>
      <c r="F13" s="130">
        <v>1</v>
      </c>
      <c r="G13" s="447">
        <v>226729</v>
      </c>
      <c r="H13" s="130">
        <v>1</v>
      </c>
      <c r="I13" s="55">
        <f t="shared" si="0"/>
        <v>626410</v>
      </c>
      <c r="J13" s="166">
        <f t="shared" si="1"/>
        <v>1</v>
      </c>
      <c r="K13" s="447">
        <f>+K12+K8</f>
        <v>5438100</v>
      </c>
      <c r="L13" s="130">
        <v>1</v>
      </c>
    </row>
    <row r="14" spans="1:12" x14ac:dyDescent="0.25">
      <c r="A14" s="429"/>
      <c r="B14" s="429"/>
      <c r="C14" s="429"/>
      <c r="D14" s="429"/>
      <c r="E14" s="429"/>
      <c r="F14" s="429"/>
      <c r="G14" s="429"/>
      <c r="H14" s="429"/>
      <c r="I14" s="429"/>
      <c r="J14" s="429"/>
      <c r="K14" s="429"/>
      <c r="L14" s="429"/>
    </row>
    <row r="15" spans="1:12" x14ac:dyDescent="0.25">
      <c r="A15" s="448" t="s">
        <v>64</v>
      </c>
      <c r="B15" s="448" t="s">
        <v>237</v>
      </c>
      <c r="C15" s="448"/>
      <c r="D15" s="449"/>
      <c r="E15" s="449"/>
      <c r="F15" s="449"/>
      <c r="G15" s="449"/>
      <c r="H15" s="449"/>
      <c r="I15" s="450"/>
      <c r="J15" s="451"/>
      <c r="K15" s="451" t="s">
        <v>249</v>
      </c>
      <c r="L15" s="450"/>
    </row>
    <row r="16" spans="1:12" x14ac:dyDescent="0.25">
      <c r="A16" s="448" t="s">
        <v>76</v>
      </c>
      <c r="B16" s="448" t="s">
        <v>238</v>
      </c>
      <c r="C16" s="448"/>
      <c r="D16" s="449"/>
      <c r="E16" s="449"/>
      <c r="F16" s="449"/>
      <c r="G16" s="449"/>
      <c r="H16" s="449"/>
      <c r="I16" s="450"/>
      <c r="J16" s="451"/>
      <c r="K16" s="450"/>
      <c r="L16" s="450"/>
    </row>
    <row r="17" spans="1:12" x14ac:dyDescent="0.25">
      <c r="A17" s="448"/>
      <c r="B17" s="448"/>
      <c r="C17" s="448"/>
      <c r="D17" s="449"/>
      <c r="E17" s="449"/>
      <c r="F17" s="449"/>
      <c r="G17" s="449"/>
      <c r="H17" s="449"/>
      <c r="I17" s="450"/>
      <c r="J17" s="450"/>
      <c r="K17" s="450"/>
      <c r="L17" s="450"/>
    </row>
    <row r="18" spans="1:12" x14ac:dyDescent="0.25">
      <c r="A18" s="452" t="s">
        <v>180</v>
      </c>
      <c r="B18" s="453"/>
      <c r="C18" s="453"/>
      <c r="D18" s="664"/>
      <c r="E18" s="664"/>
      <c r="F18" s="664"/>
      <c r="G18" s="449"/>
      <c r="H18" s="454"/>
      <c r="I18" s="450"/>
      <c r="J18" s="450"/>
      <c r="K18" s="450"/>
      <c r="L18" s="450"/>
    </row>
    <row r="19" spans="1:12" x14ac:dyDescent="0.25">
      <c r="A19" s="266" t="s">
        <v>47</v>
      </c>
      <c r="B19" s="269"/>
      <c r="C19" s="269"/>
      <c r="D19" s="54"/>
      <c r="E19" s="54"/>
      <c r="F19" s="54"/>
      <c r="G19" s="54"/>
      <c r="H19" s="270"/>
      <c r="I19" s="265"/>
      <c r="J19" s="265"/>
      <c r="K19" s="265"/>
      <c r="L19" s="265"/>
    </row>
    <row r="20" spans="1:12" x14ac:dyDescent="0.25">
      <c r="A20" s="271"/>
      <c r="B20" s="271"/>
      <c r="C20" s="271"/>
      <c r="D20" s="271"/>
      <c r="E20" s="271"/>
      <c r="F20" s="271"/>
      <c r="G20" s="271"/>
      <c r="H20" s="271"/>
      <c r="I20" s="265"/>
      <c r="J20" s="265"/>
      <c r="K20" s="265"/>
      <c r="L20" s="265"/>
    </row>
    <row r="21" spans="1:12" x14ac:dyDescent="0.25">
      <c r="A21" s="240" t="s">
        <v>306</v>
      </c>
      <c r="B21" s="272"/>
      <c r="C21" s="272"/>
      <c r="D21" s="272"/>
      <c r="E21" s="272"/>
      <c r="F21" s="272"/>
      <c r="G21" s="272"/>
      <c r="H21" s="272"/>
      <c r="I21" s="265"/>
      <c r="J21" s="265"/>
      <c r="K21" s="265"/>
      <c r="L21" s="265"/>
    </row>
    <row r="22" spans="1:12" x14ac:dyDescent="0.25">
      <c r="A22" s="266" t="s">
        <v>307</v>
      </c>
      <c r="B22" s="272"/>
      <c r="C22" s="272"/>
      <c r="D22" s="272"/>
      <c r="E22" s="272"/>
      <c r="F22" s="272"/>
      <c r="G22" s="272"/>
      <c r="H22" s="272"/>
      <c r="I22" s="265"/>
      <c r="J22" s="265"/>
      <c r="K22" s="265"/>
      <c r="L22" s="265"/>
    </row>
    <row r="24" spans="1:12" x14ac:dyDescent="0.25">
      <c r="A24" s="650" t="s">
        <v>423</v>
      </c>
      <c r="B24" s="650"/>
      <c r="C24" s="650"/>
    </row>
  </sheetData>
  <mergeCells count="15">
    <mergeCell ref="A24:C24"/>
    <mergeCell ref="D18:F18"/>
    <mergeCell ref="A13:B13"/>
    <mergeCell ref="C3:L3"/>
    <mergeCell ref="A4:B5"/>
    <mergeCell ref="C4:D4"/>
    <mergeCell ref="E4:F4"/>
    <mergeCell ref="G4:H4"/>
    <mergeCell ref="I4:J4"/>
    <mergeCell ref="K4:L4"/>
    <mergeCell ref="A6:B6"/>
    <mergeCell ref="A7:B7"/>
    <mergeCell ref="A8:B8"/>
    <mergeCell ref="A9:B9"/>
    <mergeCell ref="A10:B10"/>
  </mergeCells>
  <hyperlinks>
    <hyperlink ref="A19" r:id="rId1"/>
    <hyperlink ref="A18" r:id="rId2"/>
    <hyperlink ref="A22" r:id="rId3"/>
  </hyperlinks>
  <pageMargins left="0.70866141732283472" right="0.70866141732283472" top="0.74803149606299213" bottom="0.74803149606299213" header="0.31496062992125984" footer="0.31496062992125984"/>
  <pageSetup paperSize="9" orientation="landscape" r:id="rId4"/>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27"/>
  <sheetViews>
    <sheetView showGridLines="0" zoomScaleNormal="100" workbookViewId="0">
      <selection activeCell="Q79" sqref="Q79"/>
    </sheetView>
  </sheetViews>
  <sheetFormatPr defaultRowHeight="15" x14ac:dyDescent="0.25"/>
  <cols>
    <col min="1" max="2" width="20.5703125" customWidth="1"/>
    <col min="3" max="6" width="10.5703125" customWidth="1"/>
    <col min="9" max="9" width="20.7109375" customWidth="1"/>
  </cols>
  <sheetData>
    <row r="1" spans="1:15" x14ac:dyDescent="0.25">
      <c r="A1" s="120" t="s">
        <v>717</v>
      </c>
      <c r="B1" s="120"/>
      <c r="C1" s="120"/>
      <c r="D1" s="4"/>
      <c r="E1" s="4"/>
      <c r="F1" s="4"/>
    </row>
    <row r="2" spans="1:15" x14ac:dyDescent="0.25">
      <c r="A2" s="120"/>
      <c r="B2" s="120"/>
      <c r="C2" s="120"/>
      <c r="D2" s="4"/>
      <c r="E2" s="4"/>
      <c r="F2" s="4"/>
    </row>
    <row r="3" spans="1:15" x14ac:dyDescent="0.25">
      <c r="A3" s="120"/>
      <c r="B3" s="120"/>
      <c r="C3" s="649" t="s">
        <v>78</v>
      </c>
      <c r="D3" s="649"/>
      <c r="E3" s="649"/>
      <c r="F3" s="649"/>
    </row>
    <row r="4" spans="1:15" ht="14.1" customHeight="1" x14ac:dyDescent="0.25">
      <c r="A4" s="652" t="s">
        <v>39</v>
      </c>
      <c r="B4" s="653"/>
      <c r="C4" s="649" t="s">
        <v>1</v>
      </c>
      <c r="D4" s="649"/>
      <c r="E4" s="649" t="s">
        <v>30</v>
      </c>
      <c r="F4" s="649"/>
    </row>
    <row r="5" spans="1:15" ht="14.1" customHeight="1" x14ac:dyDescent="0.25">
      <c r="A5" s="654"/>
      <c r="B5" s="655"/>
      <c r="C5" s="568" t="s">
        <v>2</v>
      </c>
      <c r="D5" s="568" t="s">
        <v>3</v>
      </c>
      <c r="E5" s="568" t="s">
        <v>2</v>
      </c>
      <c r="F5" s="568" t="s">
        <v>3</v>
      </c>
    </row>
    <row r="6" spans="1:15" ht="20.100000000000001" customHeight="1" x14ac:dyDescent="0.25">
      <c r="A6" s="678" t="s">
        <v>434</v>
      </c>
      <c r="B6" s="679"/>
      <c r="C6" s="618">
        <v>16792.640155212852</v>
      </c>
      <c r="D6" s="459">
        <v>2.6807745973424515E-2</v>
      </c>
      <c r="E6" s="618">
        <v>78136.078478800162</v>
      </c>
      <c r="F6" s="479">
        <v>1.4368268049281948E-2</v>
      </c>
      <c r="I6" s="456"/>
      <c r="J6" s="457"/>
      <c r="K6" s="457"/>
      <c r="L6" s="457"/>
    </row>
    <row r="7" spans="1:15" ht="20.100000000000001" customHeight="1" x14ac:dyDescent="0.25">
      <c r="A7" s="674" t="s">
        <v>718</v>
      </c>
      <c r="B7" s="675"/>
      <c r="C7" s="621">
        <v>20516.315947561528</v>
      </c>
      <c r="D7" s="464">
        <v>3.2752216515639164E-2</v>
      </c>
      <c r="E7" s="621">
        <v>113618.18808988979</v>
      </c>
      <c r="F7" s="622">
        <v>2.0892993525291885E-2</v>
      </c>
      <c r="I7" s="456"/>
      <c r="J7" s="457"/>
      <c r="K7" s="457"/>
      <c r="L7" s="457"/>
    </row>
    <row r="8" spans="1:15" ht="20.100000000000001" customHeight="1" x14ac:dyDescent="0.25">
      <c r="A8" s="677" t="s">
        <v>435</v>
      </c>
      <c r="B8" s="615" t="s">
        <v>437</v>
      </c>
      <c r="C8" s="619">
        <v>1878.2465732851581</v>
      </c>
      <c r="D8" s="462">
        <v>2.998430059043052E-3</v>
      </c>
      <c r="E8" s="619">
        <v>13316.283268626632</v>
      </c>
      <c r="F8" s="623">
        <v>2.4487014340719426E-3</v>
      </c>
      <c r="I8" s="456"/>
      <c r="J8" s="457"/>
      <c r="K8" s="457"/>
      <c r="L8" s="457"/>
    </row>
    <row r="9" spans="1:15" ht="20.100000000000001" customHeight="1" x14ac:dyDescent="0.25">
      <c r="A9" s="677"/>
      <c r="B9" s="616" t="s">
        <v>436</v>
      </c>
      <c r="C9" s="620">
        <v>8071.9752267158901</v>
      </c>
      <c r="D9" s="463">
        <v>1.2886089345182691E-2</v>
      </c>
      <c r="E9" s="620">
        <v>57572.498619149657</v>
      </c>
      <c r="F9" s="480">
        <v>1.0586877515887839E-2</v>
      </c>
      <c r="I9" s="456"/>
      <c r="J9" s="457"/>
      <c r="K9" s="457"/>
      <c r="L9" s="457"/>
    </row>
    <row r="10" spans="1:15" ht="30" customHeight="1" x14ac:dyDescent="0.25">
      <c r="A10" s="677"/>
      <c r="B10" s="617" t="s">
        <v>438</v>
      </c>
      <c r="C10" s="621">
        <v>73916.37999999999</v>
      </c>
      <c r="D10" s="464">
        <v>0.11799999999999999</v>
      </c>
      <c r="E10" s="621">
        <v>330391.08723867638</v>
      </c>
      <c r="F10" s="481">
        <v>6.0754875276047955E-2</v>
      </c>
      <c r="I10" s="456"/>
      <c r="J10" s="457"/>
      <c r="K10" s="457"/>
      <c r="L10" s="457"/>
    </row>
    <row r="11" spans="1:15" ht="20.100000000000001" customHeight="1" x14ac:dyDescent="0.25">
      <c r="A11" s="382"/>
      <c r="B11" s="465"/>
      <c r="C11" s="465"/>
      <c r="D11" s="460"/>
      <c r="E11" s="451" t="s">
        <v>249</v>
      </c>
      <c r="F11" s="461"/>
      <c r="I11" s="458"/>
    </row>
    <row r="12" spans="1:15" x14ac:dyDescent="0.25">
      <c r="A12" s="448" t="s">
        <v>64</v>
      </c>
      <c r="B12" s="448" t="s">
        <v>237</v>
      </c>
      <c r="C12" s="448"/>
      <c r="D12" s="449"/>
      <c r="E12" s="449"/>
      <c r="F12" s="449"/>
      <c r="G12" s="449"/>
      <c r="H12" s="449"/>
      <c r="I12" s="450"/>
      <c r="J12" s="451"/>
      <c r="K12" s="451"/>
      <c r="L12" s="450"/>
    </row>
    <row r="13" spans="1:15" x14ac:dyDescent="0.25">
      <c r="A13" s="448" t="s">
        <v>76</v>
      </c>
      <c r="B13" s="448" t="s">
        <v>238</v>
      </c>
      <c r="C13" s="448"/>
      <c r="D13" s="449"/>
      <c r="E13" s="449"/>
      <c r="F13" s="449"/>
      <c r="G13" s="449"/>
      <c r="H13" s="449"/>
      <c r="I13" s="450"/>
      <c r="J13" s="451"/>
      <c r="K13" s="450"/>
      <c r="L13" s="450"/>
      <c r="M13" s="457"/>
      <c r="N13" s="457"/>
      <c r="O13" s="457"/>
    </row>
    <row r="14" spans="1:15" x14ac:dyDescent="0.25">
      <c r="A14" s="448"/>
      <c r="B14" s="448"/>
      <c r="C14" s="448"/>
      <c r="D14" s="449"/>
      <c r="E14" s="449"/>
      <c r="F14" s="449"/>
      <c r="G14" s="449"/>
      <c r="H14" s="449"/>
      <c r="I14" s="450"/>
      <c r="J14" s="451"/>
      <c r="K14" s="450"/>
      <c r="L14" s="450"/>
      <c r="M14" s="457"/>
      <c r="N14" s="457"/>
      <c r="O14" s="457"/>
    </row>
    <row r="15" spans="1:15" x14ac:dyDescent="0.25">
      <c r="A15" s="452" t="s">
        <v>180</v>
      </c>
      <c r="B15" s="448"/>
      <c r="C15" s="448"/>
      <c r="D15" s="449"/>
      <c r="E15" s="449"/>
      <c r="F15" s="449"/>
      <c r="G15" s="449"/>
      <c r="H15" s="449"/>
      <c r="I15" s="450"/>
      <c r="J15" s="451"/>
      <c r="K15" s="450"/>
      <c r="L15" s="450"/>
      <c r="M15" s="457"/>
      <c r="N15" s="457"/>
      <c r="O15" s="457"/>
    </row>
    <row r="16" spans="1:15" x14ac:dyDescent="0.25">
      <c r="A16" s="266" t="s">
        <v>47</v>
      </c>
      <c r="B16" s="466"/>
      <c r="C16" s="466"/>
      <c r="D16" s="466"/>
      <c r="E16" s="466"/>
    </row>
    <row r="17" spans="1:14" x14ac:dyDescent="0.25">
      <c r="I17" s="676"/>
      <c r="K17" s="457"/>
    </row>
    <row r="18" spans="1:14" x14ac:dyDescent="0.25">
      <c r="A18" s="650" t="s">
        <v>423</v>
      </c>
      <c r="B18" s="650"/>
      <c r="C18" s="650"/>
      <c r="D18" s="650"/>
      <c r="E18" s="566"/>
      <c r="I18" s="676"/>
      <c r="K18" s="457"/>
    </row>
    <row r="19" spans="1:14" x14ac:dyDescent="0.25">
      <c r="I19" s="676"/>
      <c r="K19" s="457"/>
    </row>
    <row r="21" spans="1:14" x14ac:dyDescent="0.25">
      <c r="A21" s="48"/>
      <c r="B21" s="48"/>
      <c r="C21" s="48"/>
      <c r="D21" s="48"/>
      <c r="E21" s="48"/>
      <c r="F21" s="48"/>
      <c r="G21" s="48"/>
      <c r="H21" s="48"/>
      <c r="I21" s="48"/>
      <c r="J21" s="48"/>
      <c r="K21" s="48"/>
      <c r="L21" s="48"/>
      <c r="M21" s="48"/>
      <c r="N21" s="48"/>
    </row>
    <row r="22" spans="1:14" x14ac:dyDescent="0.25">
      <c r="A22" s="48"/>
      <c r="B22" s="48"/>
      <c r="C22" s="48"/>
      <c r="D22" s="48"/>
      <c r="E22" s="48"/>
      <c r="F22" s="48"/>
      <c r="G22" s="48"/>
      <c r="H22" s="48"/>
      <c r="I22" s="48"/>
      <c r="J22" s="48"/>
      <c r="K22" s="48"/>
      <c r="L22" s="48"/>
      <c r="M22" s="48"/>
      <c r="N22" s="48"/>
    </row>
    <row r="23" spans="1:14" x14ac:dyDescent="0.25">
      <c r="A23" s="48"/>
      <c r="B23" s="48"/>
      <c r="C23" s="48"/>
      <c r="D23" s="48"/>
      <c r="E23" s="48"/>
      <c r="F23" s="48"/>
      <c r="G23" s="48"/>
      <c r="H23" s="48"/>
      <c r="I23" s="48"/>
      <c r="J23" s="48"/>
      <c r="K23" s="48"/>
      <c r="L23" s="48"/>
      <c r="M23" s="48"/>
      <c r="N23" s="48"/>
    </row>
    <row r="24" spans="1:14" x14ac:dyDescent="0.25">
      <c r="A24" s="48"/>
      <c r="B24" s="48"/>
      <c r="C24" s="48"/>
      <c r="D24" s="48"/>
      <c r="E24" s="48"/>
      <c r="F24" s="48"/>
      <c r="G24" s="48"/>
      <c r="H24" s="48"/>
      <c r="I24" s="48"/>
      <c r="J24" s="48"/>
      <c r="K24" s="48"/>
      <c r="L24" s="48"/>
      <c r="M24" s="48"/>
      <c r="N24" s="48"/>
    </row>
    <row r="25" spans="1:14" x14ac:dyDescent="0.25">
      <c r="A25" s="48"/>
      <c r="B25" s="232"/>
      <c r="C25" s="232"/>
      <c r="D25" s="232"/>
      <c r="E25" s="232"/>
      <c r="F25" s="232"/>
      <c r="G25" s="232"/>
      <c r="H25" s="232"/>
      <c r="I25" s="232"/>
      <c r="J25" s="232"/>
      <c r="K25" s="232"/>
      <c r="L25" s="232"/>
      <c r="M25" s="48"/>
      <c r="N25" s="48"/>
    </row>
    <row r="26" spans="1:14" x14ac:dyDescent="0.25">
      <c r="A26" s="48"/>
      <c r="B26" s="232"/>
      <c r="C26" s="232"/>
      <c r="D26" s="232"/>
      <c r="E26" s="232"/>
      <c r="F26" s="232"/>
      <c r="G26" s="232"/>
      <c r="H26" s="232"/>
      <c r="I26" s="232"/>
      <c r="J26" s="232"/>
      <c r="K26" s="232"/>
      <c r="L26" s="232"/>
      <c r="M26" s="48"/>
      <c r="N26" s="48"/>
    </row>
    <row r="27" spans="1:14" x14ac:dyDescent="0.25">
      <c r="A27" s="48"/>
      <c r="B27" s="232"/>
      <c r="C27" s="232"/>
      <c r="D27" s="232"/>
      <c r="E27" s="232"/>
      <c r="F27" s="232"/>
      <c r="G27" s="232"/>
      <c r="H27" s="232"/>
      <c r="I27" s="232"/>
      <c r="J27" s="232"/>
      <c r="K27" s="232"/>
      <c r="L27" s="232"/>
      <c r="M27" s="48"/>
      <c r="N27" s="48"/>
    </row>
  </sheetData>
  <mergeCells count="9">
    <mergeCell ref="C3:F3"/>
    <mergeCell ref="A4:B5"/>
    <mergeCell ref="A7:B7"/>
    <mergeCell ref="I17:I19"/>
    <mergeCell ref="A8:A10"/>
    <mergeCell ref="A6:B6"/>
    <mergeCell ref="A18:D18"/>
    <mergeCell ref="C4:D4"/>
    <mergeCell ref="E4:F4"/>
  </mergeCells>
  <hyperlinks>
    <hyperlink ref="A16" r:id="rId1"/>
    <hyperlink ref="A15" r:id="rId2"/>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20"/>
  <sheetViews>
    <sheetView showGridLines="0" zoomScaleNormal="100" workbookViewId="0">
      <selection activeCell="Q79" sqref="Q79"/>
    </sheetView>
  </sheetViews>
  <sheetFormatPr defaultRowHeight="15" x14ac:dyDescent="0.25"/>
  <cols>
    <col min="1" max="1" width="21.5703125" customWidth="1"/>
    <col min="2" max="5" width="10.5703125" customWidth="1"/>
  </cols>
  <sheetData>
    <row r="1" spans="1:5" x14ac:dyDescent="0.25">
      <c r="A1" s="273" t="s">
        <v>726</v>
      </c>
    </row>
    <row r="2" spans="1:5" x14ac:dyDescent="0.25">
      <c r="A2" s="18"/>
    </row>
    <row r="3" spans="1:5" x14ac:dyDescent="0.25">
      <c r="B3" s="649" t="s">
        <v>78</v>
      </c>
      <c r="C3" s="649"/>
      <c r="D3" s="649"/>
      <c r="E3" s="649"/>
    </row>
    <row r="4" spans="1:5" x14ac:dyDescent="0.25">
      <c r="A4" s="647" t="s">
        <v>79</v>
      </c>
      <c r="B4" s="649" t="s">
        <v>1</v>
      </c>
      <c r="C4" s="649"/>
      <c r="D4" s="649" t="s">
        <v>30</v>
      </c>
      <c r="E4" s="649"/>
    </row>
    <row r="5" spans="1:5" x14ac:dyDescent="0.25">
      <c r="A5" s="648"/>
      <c r="B5" s="301" t="s">
        <v>2</v>
      </c>
      <c r="C5" s="236" t="s">
        <v>3</v>
      </c>
      <c r="D5" s="236" t="s">
        <v>2</v>
      </c>
      <c r="E5" s="236" t="s">
        <v>3</v>
      </c>
    </row>
    <row r="6" spans="1:5" x14ac:dyDescent="0.25">
      <c r="A6" s="29" t="s">
        <v>48</v>
      </c>
      <c r="B6" s="24">
        <v>604485.65</v>
      </c>
      <c r="C6" s="237">
        <v>0.96499999999999997</v>
      </c>
      <c r="D6" s="37">
        <v>5307585.5999999996</v>
      </c>
      <c r="E6" s="26">
        <v>0.97599999999999998</v>
      </c>
    </row>
    <row r="7" spans="1:5" x14ac:dyDescent="0.25">
      <c r="A7" s="30" t="s">
        <v>49</v>
      </c>
      <c r="B7" s="32">
        <v>16286.66</v>
      </c>
      <c r="C7" s="238">
        <v>2.5999999999999999E-2</v>
      </c>
      <c r="D7" s="37">
        <v>108762</v>
      </c>
      <c r="E7" s="27">
        <v>0.02</v>
      </c>
    </row>
    <row r="8" spans="1:5" x14ac:dyDescent="0.25">
      <c r="A8" s="31" t="s">
        <v>50</v>
      </c>
      <c r="B8" s="25">
        <v>5637.69</v>
      </c>
      <c r="C8" s="239">
        <v>8.9999999999999993E-3</v>
      </c>
      <c r="D8" s="37">
        <v>21752.400000000001</v>
      </c>
      <c r="E8" s="28">
        <v>4.0000000000000001E-3</v>
      </c>
    </row>
    <row r="9" spans="1:5" x14ac:dyDescent="0.25">
      <c r="A9" s="23" t="s">
        <v>74</v>
      </c>
      <c r="B9" s="33">
        <v>626410</v>
      </c>
      <c r="C9" s="34">
        <v>1</v>
      </c>
      <c r="D9" s="33">
        <v>5438100</v>
      </c>
      <c r="E9" s="34">
        <v>1</v>
      </c>
    </row>
    <row r="10" spans="1:5" x14ac:dyDescent="0.25">
      <c r="A10" s="4"/>
      <c r="B10" s="4"/>
      <c r="C10" s="4"/>
      <c r="D10" s="4"/>
      <c r="E10" s="4"/>
    </row>
    <row r="11" spans="1:5" x14ac:dyDescent="0.25">
      <c r="A11" s="268" t="s">
        <v>64</v>
      </c>
      <c r="B11" s="268" t="s">
        <v>308</v>
      </c>
      <c r="C11" s="265"/>
      <c r="D11" s="262"/>
      <c r="E11" s="265"/>
    </row>
    <row r="12" spans="1:5" x14ac:dyDescent="0.25">
      <c r="A12" s="268" t="s">
        <v>76</v>
      </c>
      <c r="B12" s="268" t="s">
        <v>309</v>
      </c>
      <c r="C12" s="265"/>
      <c r="D12" s="262"/>
      <c r="E12" s="265"/>
    </row>
    <row r="13" spans="1:5" x14ac:dyDescent="0.25">
      <c r="A13" s="268"/>
      <c r="B13" s="268"/>
      <c r="C13" s="265"/>
      <c r="D13" s="262"/>
      <c r="E13" s="265"/>
    </row>
    <row r="14" spans="1:5" x14ac:dyDescent="0.25">
      <c r="A14" s="268"/>
      <c r="B14" s="268"/>
      <c r="C14" s="265"/>
      <c r="D14" s="262"/>
      <c r="E14" s="262" t="s">
        <v>249</v>
      </c>
    </row>
    <row r="15" spans="1:5" x14ac:dyDescent="0.25">
      <c r="A15" s="266" t="s">
        <v>180</v>
      </c>
      <c r="B15" s="269"/>
      <c r="C15" s="650"/>
      <c r="D15" s="650"/>
      <c r="E15" s="650"/>
    </row>
    <row r="16" spans="1:5" x14ac:dyDescent="0.25">
      <c r="A16" s="266" t="s">
        <v>307</v>
      </c>
      <c r="B16" s="272"/>
      <c r="C16" s="265"/>
      <c r="D16" s="262"/>
      <c r="E16" s="265"/>
    </row>
    <row r="18" spans="1:3" x14ac:dyDescent="0.25">
      <c r="A18" s="650" t="s">
        <v>423</v>
      </c>
      <c r="B18" s="650"/>
      <c r="C18" s="650"/>
    </row>
    <row r="20" spans="1:3" x14ac:dyDescent="0.25">
      <c r="C20" t="s">
        <v>305</v>
      </c>
    </row>
  </sheetData>
  <mergeCells count="6">
    <mergeCell ref="A18:C18"/>
    <mergeCell ref="B3:E3"/>
    <mergeCell ref="A4:A5"/>
    <mergeCell ref="B4:C4"/>
    <mergeCell ref="D4:E4"/>
    <mergeCell ref="C15:E15"/>
  </mergeCells>
  <hyperlinks>
    <hyperlink ref="A15" r:id="rId1"/>
    <hyperlink ref="A16"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22"/>
  <sheetViews>
    <sheetView showGridLines="0" zoomScaleNormal="100" workbookViewId="0">
      <selection activeCell="Q79" sqref="Q79"/>
    </sheetView>
  </sheetViews>
  <sheetFormatPr defaultRowHeight="15" x14ac:dyDescent="0.25"/>
  <sheetData>
    <row r="1" spans="1:9" x14ac:dyDescent="0.25">
      <c r="A1" s="120" t="s">
        <v>727</v>
      </c>
      <c r="B1" s="50"/>
    </row>
    <row r="2" spans="1:9" x14ac:dyDescent="0.25">
      <c r="A2" s="49"/>
      <c r="B2" s="50"/>
    </row>
    <row r="3" spans="1:9" x14ac:dyDescent="0.25">
      <c r="C3" s="649" t="s">
        <v>78</v>
      </c>
      <c r="D3" s="649"/>
      <c r="E3" s="649"/>
      <c r="F3" s="649"/>
    </row>
    <row r="4" spans="1:9" x14ac:dyDescent="0.25">
      <c r="A4" s="667" t="s">
        <v>80</v>
      </c>
      <c r="B4" s="667"/>
      <c r="C4" s="649" t="s">
        <v>1</v>
      </c>
      <c r="D4" s="649"/>
      <c r="E4" s="649" t="s">
        <v>30</v>
      </c>
      <c r="F4" s="649"/>
    </row>
    <row r="5" spans="1:9" x14ac:dyDescent="0.25">
      <c r="A5" s="667"/>
      <c r="B5" s="667"/>
      <c r="C5" s="236" t="s">
        <v>2</v>
      </c>
      <c r="D5" s="236" t="s">
        <v>3</v>
      </c>
      <c r="E5" s="236" t="s">
        <v>2</v>
      </c>
      <c r="F5" s="236" t="s">
        <v>3</v>
      </c>
    </row>
    <row r="6" spans="1:9" ht="14.45" customHeight="1" x14ac:dyDescent="0.25">
      <c r="A6" s="682" t="s">
        <v>17</v>
      </c>
      <c r="B6" s="683"/>
      <c r="C6" s="44">
        <v>89576.62999999999</v>
      </c>
      <c r="D6" s="27">
        <v>0.14299999999999999</v>
      </c>
      <c r="E6" s="44">
        <v>1185505.8</v>
      </c>
      <c r="F6" s="27">
        <v>0.218</v>
      </c>
    </row>
    <row r="7" spans="1:9" x14ac:dyDescent="0.25">
      <c r="A7" s="684" t="s">
        <v>19</v>
      </c>
      <c r="B7" s="685"/>
      <c r="C7" s="44">
        <v>145327.12</v>
      </c>
      <c r="D7" s="27">
        <v>0.23200000000000001</v>
      </c>
      <c r="E7" s="44">
        <v>777648.29999999993</v>
      </c>
      <c r="F7" s="27">
        <v>0.14299999999999999</v>
      </c>
      <c r="I7" s="9"/>
    </row>
    <row r="8" spans="1:9" x14ac:dyDescent="0.25">
      <c r="A8" s="684" t="s">
        <v>20</v>
      </c>
      <c r="B8" s="685"/>
      <c r="C8" s="44">
        <v>43222.29</v>
      </c>
      <c r="D8" s="27">
        <v>6.9000000000000006E-2</v>
      </c>
      <c r="E8" s="44">
        <v>516619.5</v>
      </c>
      <c r="F8" s="27">
        <v>9.5000000000000001E-2</v>
      </c>
      <c r="I8" s="9"/>
    </row>
    <row r="9" spans="1:9" x14ac:dyDescent="0.25">
      <c r="A9" s="684" t="s">
        <v>21</v>
      </c>
      <c r="B9" s="685"/>
      <c r="C9" s="44">
        <v>53871.259999999995</v>
      </c>
      <c r="D9" s="27">
        <v>8.5999999999999993E-2</v>
      </c>
      <c r="E9" s="44">
        <v>163143</v>
      </c>
      <c r="F9" s="27">
        <v>0.03</v>
      </c>
      <c r="I9" s="9"/>
    </row>
    <row r="10" spans="1:9" x14ac:dyDescent="0.25">
      <c r="A10" s="686" t="s">
        <v>16</v>
      </c>
      <c r="B10" s="687"/>
      <c r="C10" s="44">
        <v>294412.7</v>
      </c>
      <c r="D10" s="27">
        <v>0.47</v>
      </c>
      <c r="E10" s="44">
        <v>2795183.4</v>
      </c>
      <c r="F10" s="27">
        <v>0.51400000000000001</v>
      </c>
      <c r="I10" s="9"/>
    </row>
    <row r="11" spans="1:9" x14ac:dyDescent="0.25">
      <c r="A11" s="680" t="s">
        <v>75</v>
      </c>
      <c r="B11" s="681"/>
      <c r="C11" s="55">
        <v>626410</v>
      </c>
      <c r="D11" s="34">
        <v>1</v>
      </c>
      <c r="E11" s="55">
        <v>5438100</v>
      </c>
      <c r="F11" s="34">
        <v>1</v>
      </c>
    </row>
    <row r="13" spans="1:9" x14ac:dyDescent="0.25">
      <c r="A13" s="268" t="s">
        <v>64</v>
      </c>
      <c r="B13" s="268" t="s">
        <v>310</v>
      </c>
      <c r="C13" s="265"/>
      <c r="D13" s="262"/>
      <c r="E13" s="262"/>
      <c r="F13" s="265"/>
      <c r="G13" s="265"/>
    </row>
    <row r="14" spans="1:9" x14ac:dyDescent="0.25">
      <c r="A14" s="268" t="s">
        <v>76</v>
      </c>
      <c r="B14" s="268" t="s">
        <v>311</v>
      </c>
      <c r="C14" s="265"/>
      <c r="D14" s="262"/>
      <c r="E14" s="265"/>
      <c r="F14" s="265"/>
      <c r="G14" s="265"/>
    </row>
    <row r="15" spans="1:9" x14ac:dyDescent="0.25">
      <c r="A15" s="268"/>
      <c r="B15" s="268"/>
      <c r="C15" s="265"/>
      <c r="D15" s="262"/>
      <c r="E15" s="265"/>
      <c r="F15" s="265"/>
      <c r="G15" s="265"/>
    </row>
    <row r="16" spans="1:9" x14ac:dyDescent="0.25">
      <c r="A16" s="268"/>
      <c r="B16" s="268"/>
      <c r="C16" s="265"/>
      <c r="D16" s="265"/>
      <c r="E16" s="265"/>
      <c r="F16" s="262" t="s">
        <v>249</v>
      </c>
      <c r="G16" s="265"/>
    </row>
    <row r="17" spans="1:10" x14ac:dyDescent="0.25">
      <c r="A17" s="266" t="s">
        <v>180</v>
      </c>
      <c r="B17" s="269"/>
      <c r="C17" s="265"/>
      <c r="D17" s="274"/>
      <c r="E17" s="650"/>
      <c r="F17" s="650"/>
      <c r="G17" s="650"/>
      <c r="H17" s="48"/>
      <c r="I17" s="48"/>
      <c r="J17" s="48"/>
    </row>
    <row r="18" spans="1:10" x14ac:dyDescent="0.25">
      <c r="A18" s="266" t="s">
        <v>307</v>
      </c>
      <c r="B18" s="269"/>
      <c r="C18" s="265"/>
      <c r="D18" s="275"/>
      <c r="E18" s="262"/>
      <c r="F18" s="262"/>
      <c r="G18" s="274"/>
      <c r="H18" s="48"/>
      <c r="I18" s="48"/>
      <c r="J18" s="48"/>
    </row>
    <row r="19" spans="1:10" x14ac:dyDescent="0.25">
      <c r="D19" s="56"/>
      <c r="E19" s="48"/>
      <c r="F19" s="57"/>
      <c r="G19" s="48"/>
      <c r="H19" s="48"/>
      <c r="I19" s="48"/>
      <c r="J19" s="48"/>
    </row>
    <row r="20" spans="1:10" x14ac:dyDescent="0.25">
      <c r="A20" s="650" t="s">
        <v>423</v>
      </c>
      <c r="B20" s="650"/>
      <c r="C20" s="650"/>
      <c r="D20" s="56"/>
      <c r="E20" s="48"/>
      <c r="F20" s="57"/>
      <c r="G20" s="48"/>
      <c r="H20" s="48"/>
      <c r="I20" s="48"/>
      <c r="J20" s="48"/>
    </row>
    <row r="21" spans="1:10" x14ac:dyDescent="0.25">
      <c r="D21" s="56"/>
      <c r="E21" s="48"/>
      <c r="F21" s="57"/>
      <c r="G21" s="48"/>
      <c r="H21" s="48"/>
      <c r="I21" s="48"/>
      <c r="J21" s="48"/>
    </row>
    <row r="22" spans="1:10" x14ac:dyDescent="0.25">
      <c r="D22" s="56"/>
      <c r="E22" s="48"/>
      <c r="F22" s="57"/>
      <c r="G22" s="48"/>
      <c r="H22" s="48"/>
      <c r="I22" s="48"/>
      <c r="J22" s="48"/>
    </row>
  </sheetData>
  <mergeCells count="12">
    <mergeCell ref="A20:C20"/>
    <mergeCell ref="E17:G17"/>
    <mergeCell ref="A11:B11"/>
    <mergeCell ref="C3:F3"/>
    <mergeCell ref="A4:B5"/>
    <mergeCell ref="C4:D4"/>
    <mergeCell ref="E4:F4"/>
    <mergeCell ref="A6:B6"/>
    <mergeCell ref="A7:B7"/>
    <mergeCell ref="A8:B8"/>
    <mergeCell ref="A9:B9"/>
    <mergeCell ref="A10:B10"/>
  </mergeCells>
  <conditionalFormatting sqref="D19:D22">
    <cfRule type="expression" dxfId="24" priority="4" stopIfTrue="1">
      <formula>($B$1="Scotland")</formula>
    </cfRule>
  </conditionalFormatting>
  <conditionalFormatting sqref="D19">
    <cfRule type="expression" dxfId="23" priority="12" stopIfTrue="1">
      <formula>$AM$12144 &gt; $AY$12152</formula>
    </cfRule>
  </conditionalFormatting>
  <conditionalFormatting sqref="D19">
    <cfRule type="expression" dxfId="22" priority="11" stopIfTrue="1">
      <formula>$AY$12144 &lt; $AM$12152</formula>
    </cfRule>
  </conditionalFormatting>
  <conditionalFormatting sqref="D20">
    <cfRule type="expression" dxfId="21" priority="10" stopIfTrue="1">
      <formula>$AM$12145 &gt; $AY$12153</formula>
    </cfRule>
  </conditionalFormatting>
  <conditionalFormatting sqref="D20">
    <cfRule type="expression" dxfId="20" priority="9" stopIfTrue="1">
      <formula>$AY$12145 &lt; $AM$12153</formula>
    </cfRule>
  </conditionalFormatting>
  <conditionalFormatting sqref="D21">
    <cfRule type="expression" dxfId="19" priority="8" stopIfTrue="1">
      <formula>$AM$12146 &gt; $AY$12154</formula>
    </cfRule>
  </conditionalFormatting>
  <conditionalFormatting sqref="D21">
    <cfRule type="expression" dxfId="18" priority="7" stopIfTrue="1">
      <formula>$AY$12146 &lt; $AM$12154</formula>
    </cfRule>
  </conditionalFormatting>
  <conditionalFormatting sqref="D22">
    <cfRule type="expression" dxfId="17" priority="6" stopIfTrue="1">
      <formula>$AM$12147 &gt; $AY$12155</formula>
    </cfRule>
  </conditionalFormatting>
  <conditionalFormatting sqref="D22">
    <cfRule type="expression" dxfId="16" priority="5" stopIfTrue="1">
      <formula>$AY$12147 &lt; $AM$12155</formula>
    </cfRule>
  </conditionalFormatting>
  <conditionalFormatting sqref="D18">
    <cfRule type="expression" dxfId="15" priority="1" stopIfTrue="1">
      <formula>($B$1="Scotland")</formula>
    </cfRule>
  </conditionalFormatting>
  <conditionalFormatting sqref="D18">
    <cfRule type="expression" dxfId="14" priority="3" stopIfTrue="1">
      <formula>$AM$12137 &gt; $AY$12145</formula>
    </cfRule>
  </conditionalFormatting>
  <conditionalFormatting sqref="D18">
    <cfRule type="expression" dxfId="13" priority="2" stopIfTrue="1">
      <formula>$AY$12137 &lt; $AM$12145</formula>
    </cfRule>
  </conditionalFormatting>
  <hyperlinks>
    <hyperlink ref="A17" r:id="rId1"/>
    <hyperlink ref="A18"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19"/>
  <sheetViews>
    <sheetView showGridLines="0" zoomScaleNormal="100" workbookViewId="0">
      <selection activeCell="Q79" sqref="Q79"/>
    </sheetView>
  </sheetViews>
  <sheetFormatPr defaultRowHeight="15" x14ac:dyDescent="0.25"/>
  <cols>
    <col min="1" max="1" width="15.5703125" customWidth="1"/>
    <col min="2" max="11" width="9.140625" customWidth="1"/>
  </cols>
  <sheetData>
    <row r="1" spans="1:12" x14ac:dyDescent="0.25">
      <c r="A1" s="120" t="s">
        <v>728</v>
      </c>
    </row>
    <row r="2" spans="1:12" x14ac:dyDescent="0.25">
      <c r="A2" s="49"/>
    </row>
    <row r="3" spans="1:12" x14ac:dyDescent="0.25">
      <c r="B3" s="649" t="s">
        <v>182</v>
      </c>
      <c r="C3" s="649"/>
      <c r="D3" s="649"/>
      <c r="E3" s="649"/>
      <c r="F3" s="649"/>
      <c r="G3" s="649"/>
      <c r="H3" s="649"/>
      <c r="I3" s="649"/>
      <c r="J3" s="649"/>
      <c r="K3" s="649"/>
    </row>
    <row r="4" spans="1:12" x14ac:dyDescent="0.25">
      <c r="A4" s="688" t="s">
        <v>173</v>
      </c>
      <c r="B4" s="657" t="s">
        <v>1</v>
      </c>
      <c r="C4" s="649"/>
      <c r="D4" s="649"/>
      <c r="E4" s="649"/>
      <c r="F4" s="649"/>
      <c r="G4" s="649" t="s">
        <v>30</v>
      </c>
      <c r="H4" s="649"/>
      <c r="I4" s="649"/>
      <c r="J4" s="649"/>
      <c r="K4" s="649"/>
    </row>
    <row r="5" spans="1:12" ht="38.25" x14ac:dyDescent="0.25">
      <c r="A5" s="689"/>
      <c r="B5" s="377">
        <v>2018</v>
      </c>
      <c r="C5" s="376">
        <v>2023</v>
      </c>
      <c r="D5" s="376">
        <v>2028</v>
      </c>
      <c r="E5" s="378" t="s">
        <v>420</v>
      </c>
      <c r="F5" s="378" t="s">
        <v>763</v>
      </c>
      <c r="G5" s="378">
        <v>2018</v>
      </c>
      <c r="H5" s="378">
        <v>2023</v>
      </c>
      <c r="I5" s="378">
        <v>2028</v>
      </c>
      <c r="J5" s="378" t="s">
        <v>420</v>
      </c>
      <c r="K5" s="378" t="s">
        <v>763</v>
      </c>
      <c r="L5" s="3"/>
    </row>
    <row r="6" spans="1:12" ht="20.100000000000001" customHeight="1" x14ac:dyDescent="0.25">
      <c r="A6" s="59" t="s">
        <v>69</v>
      </c>
      <c r="B6" s="24">
        <v>111161</v>
      </c>
      <c r="C6" s="24">
        <v>111743</v>
      </c>
      <c r="D6" s="24">
        <v>109999</v>
      </c>
      <c r="E6" s="66">
        <f>+(C6-B6)/B6</f>
        <v>5.2356491935121128E-3</v>
      </c>
      <c r="F6" s="63">
        <f>+(D6-B6)/B6</f>
        <v>-1.0453306465397036E-2</v>
      </c>
      <c r="G6" s="24">
        <v>1028798</v>
      </c>
      <c r="H6" s="24">
        <v>1022997</v>
      </c>
      <c r="I6" s="24">
        <v>989916</v>
      </c>
      <c r="J6" s="66">
        <f>+(H6-G6)/G6</f>
        <v>-5.6386190486373416E-3</v>
      </c>
      <c r="K6" s="66">
        <f>+(I6-G6)/G6</f>
        <v>-3.7793619349959853E-2</v>
      </c>
      <c r="L6" s="3"/>
    </row>
    <row r="7" spans="1:12" ht="20.100000000000001" customHeight="1" x14ac:dyDescent="0.25">
      <c r="A7" s="60" t="s">
        <v>70</v>
      </c>
      <c r="B7" s="32">
        <v>430984</v>
      </c>
      <c r="C7" s="32">
        <v>435662</v>
      </c>
      <c r="D7" s="32">
        <v>434917</v>
      </c>
      <c r="E7" s="67">
        <f t="shared" ref="E7:E9" si="0">+(C7-B7)/B7</f>
        <v>1.0854231247563715E-2</v>
      </c>
      <c r="F7" s="64">
        <f t="shared" ref="F7:F9" si="1">+(D7-B7)/B7</f>
        <v>9.1256287936443119E-3</v>
      </c>
      <c r="G7" s="32">
        <v>3383188</v>
      </c>
      <c r="H7" s="32">
        <v>3359526</v>
      </c>
      <c r="I7" s="32">
        <v>3323120</v>
      </c>
      <c r="J7" s="67">
        <f t="shared" ref="J7:J9" si="2">+(H7-G7)/G7</f>
        <v>-6.99399501298775E-3</v>
      </c>
      <c r="K7" s="67">
        <f t="shared" ref="K7:K9" si="3">+(I7-G7)/G7</f>
        <v>-1.7754851341397523E-2</v>
      </c>
    </row>
    <row r="8" spans="1:12" ht="20.100000000000001" customHeight="1" x14ac:dyDescent="0.25">
      <c r="A8" s="61" t="s">
        <v>71</v>
      </c>
      <c r="B8" s="25">
        <v>84265</v>
      </c>
      <c r="C8" s="25">
        <v>89496</v>
      </c>
      <c r="D8" s="25">
        <v>99358</v>
      </c>
      <c r="E8" s="68">
        <f t="shared" si="0"/>
        <v>6.2077968314246723E-2</v>
      </c>
      <c r="F8" s="65">
        <f t="shared" si="1"/>
        <v>0.17911351094760578</v>
      </c>
      <c r="G8" s="25">
        <v>1026114</v>
      </c>
      <c r="H8" s="25">
        <v>1113055</v>
      </c>
      <c r="I8" s="25">
        <v>1224080</v>
      </c>
      <c r="J8" s="68">
        <f t="shared" si="2"/>
        <v>8.4728402497188424E-2</v>
      </c>
      <c r="K8" s="68">
        <f t="shared" si="3"/>
        <v>0.19292788130753502</v>
      </c>
    </row>
    <row r="9" spans="1:12" ht="20.100000000000001" customHeight="1" x14ac:dyDescent="0.25">
      <c r="A9" s="23" t="s">
        <v>65</v>
      </c>
      <c r="B9" s="33">
        <f>SUM(B6:B8)</f>
        <v>626410</v>
      </c>
      <c r="C9" s="33">
        <f t="shared" ref="C9:D9" si="4">SUM(C6:C8)</f>
        <v>636901</v>
      </c>
      <c r="D9" s="33">
        <f t="shared" si="4"/>
        <v>644274</v>
      </c>
      <c r="E9" s="62">
        <f t="shared" si="0"/>
        <v>1.6747816925017162E-2</v>
      </c>
      <c r="F9" s="62">
        <f t="shared" si="1"/>
        <v>2.8518063249309559E-2</v>
      </c>
      <c r="G9" s="33">
        <f t="shared" ref="G9:I9" si="5">SUM(G6:G8)</f>
        <v>5438100</v>
      </c>
      <c r="H9" s="33">
        <f t="shared" si="5"/>
        <v>5495578</v>
      </c>
      <c r="I9" s="33">
        <f t="shared" si="5"/>
        <v>5537116</v>
      </c>
      <c r="J9" s="62">
        <f t="shared" si="2"/>
        <v>1.0569500376969897E-2</v>
      </c>
      <c r="K9" s="62">
        <f t="shared" si="3"/>
        <v>1.8207829940604256E-2</v>
      </c>
    </row>
    <row r="10" spans="1:12" x14ac:dyDescent="0.25">
      <c r="A10" s="58"/>
      <c r="B10" s="21"/>
      <c r="C10" s="22"/>
      <c r="D10" s="21"/>
      <c r="E10" s="22"/>
      <c r="F10" s="48"/>
    </row>
    <row r="11" spans="1:12" x14ac:dyDescent="0.25">
      <c r="A11" s="276" t="s">
        <v>81</v>
      </c>
      <c r="B11" s="276" t="s">
        <v>421</v>
      </c>
      <c r="C11" s="276"/>
      <c r="D11" s="277"/>
      <c r="E11" s="278"/>
      <c r="F11" s="274"/>
      <c r="G11" s="265"/>
      <c r="H11" s="265"/>
      <c r="I11" s="265"/>
      <c r="J11" s="69" t="s">
        <v>422</v>
      </c>
      <c r="K11" s="265"/>
    </row>
    <row r="12" spans="1:12" x14ac:dyDescent="0.25">
      <c r="A12" s="69"/>
      <c r="B12" s="69"/>
      <c r="C12" s="279"/>
      <c r="D12" s="277"/>
      <c r="E12" s="278"/>
      <c r="F12" s="274"/>
      <c r="G12" s="265"/>
      <c r="H12" s="265"/>
      <c r="I12" s="265"/>
      <c r="J12" s="265"/>
      <c r="K12" s="265"/>
    </row>
    <row r="13" spans="1:12" x14ac:dyDescent="0.25">
      <c r="A13" s="266" t="s">
        <v>419</v>
      </c>
      <c r="B13" s="281"/>
      <c r="C13" s="279"/>
      <c r="D13" s="282"/>
      <c r="E13" s="283"/>
      <c r="F13" s="274"/>
      <c r="G13" s="265"/>
      <c r="H13" s="265"/>
      <c r="I13" s="265"/>
      <c r="J13" s="265"/>
      <c r="K13" s="265"/>
    </row>
    <row r="14" spans="1:12" x14ac:dyDescent="0.25">
      <c r="A14" s="650"/>
      <c r="B14" s="650"/>
      <c r="C14" s="650"/>
      <c r="D14" s="21"/>
      <c r="E14" s="380"/>
      <c r="F14" s="380"/>
      <c r="G14" s="48"/>
      <c r="H14" s="21"/>
      <c r="I14" s="21"/>
      <c r="J14" s="48"/>
    </row>
    <row r="15" spans="1:12" x14ac:dyDescent="0.25">
      <c r="A15" s="650" t="s">
        <v>423</v>
      </c>
      <c r="B15" s="650"/>
      <c r="C15" s="650"/>
      <c r="D15" s="21"/>
      <c r="E15" s="36"/>
      <c r="F15" s="48"/>
      <c r="G15" s="48"/>
      <c r="H15" s="21"/>
      <c r="I15" s="21"/>
      <c r="J15" s="48"/>
    </row>
    <row r="16" spans="1:12" x14ac:dyDescent="0.25">
      <c r="C16" s="21"/>
      <c r="D16" s="21"/>
      <c r="E16" s="48"/>
      <c r="F16" s="48"/>
      <c r="G16" s="48"/>
      <c r="H16" s="21"/>
      <c r="I16" s="21"/>
      <c r="J16" s="48"/>
    </row>
    <row r="17" spans="1:10" x14ac:dyDescent="0.25">
      <c r="A17" s="13"/>
      <c r="C17" s="21"/>
      <c r="D17" s="21"/>
      <c r="E17" s="48"/>
      <c r="F17" s="48"/>
      <c r="G17" s="48"/>
      <c r="H17" s="21"/>
      <c r="I17" s="21"/>
      <c r="J17" s="48"/>
    </row>
    <row r="18" spans="1:10" x14ac:dyDescent="0.25">
      <c r="A18" s="13"/>
      <c r="C18" s="21"/>
      <c r="D18" s="21"/>
      <c r="E18" s="48"/>
      <c r="F18" s="48"/>
      <c r="G18" s="48"/>
      <c r="H18" s="48"/>
      <c r="I18" s="48"/>
      <c r="J18" s="48"/>
    </row>
    <row r="19" spans="1:10" x14ac:dyDescent="0.25">
      <c r="A19" s="19"/>
      <c r="C19" s="21"/>
      <c r="D19" s="21"/>
      <c r="E19" s="48"/>
      <c r="F19" s="48"/>
      <c r="G19" s="48"/>
      <c r="H19" s="48"/>
      <c r="I19" s="48"/>
      <c r="J19" s="48"/>
    </row>
  </sheetData>
  <mergeCells count="6">
    <mergeCell ref="A15:C15"/>
    <mergeCell ref="B4:F4"/>
    <mergeCell ref="G4:K4"/>
    <mergeCell ref="A4:A5"/>
    <mergeCell ref="B3:K3"/>
    <mergeCell ref="A14:C14"/>
  </mergeCells>
  <hyperlinks>
    <hyperlink ref="A13" r:id="rId1" display="https://www.nrscotland.gov.uk/statistics-and-data/statistics/statistics-by-theme/population/population-projections/sub-national-population-projections/2018-based/detailed-datasets"/>
  </hyperlinks>
  <pageMargins left="0.70866141732283472" right="0.70866141732283472" top="0.74803149606299213" bottom="0.74803149606299213" header="0.31496062992125984" footer="0.31496062992125984"/>
  <pageSetup paperSize="9"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ignoredErrors>
    <ignoredError sqref="B9:K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8"/>
  <sheetViews>
    <sheetView showGridLines="0" zoomScaleNormal="100" workbookViewId="0">
      <selection activeCell="Q79" sqref="Q79"/>
    </sheetView>
  </sheetViews>
  <sheetFormatPr defaultRowHeight="15" x14ac:dyDescent="0.25"/>
  <cols>
    <col min="1" max="1" width="15.5703125" customWidth="1"/>
    <col min="2" max="2" width="15.42578125" customWidth="1"/>
  </cols>
  <sheetData>
    <row r="1" spans="1:8" x14ac:dyDescent="0.25">
      <c r="A1" s="120" t="s">
        <v>729</v>
      </c>
    </row>
    <row r="2" spans="1:8" x14ac:dyDescent="0.25">
      <c r="A2" s="49"/>
      <c r="C2" s="77"/>
      <c r="D2" s="77"/>
    </row>
    <row r="3" spans="1:8" ht="30.95" customHeight="1" x14ac:dyDescent="0.25">
      <c r="A3" s="52" t="s">
        <v>250</v>
      </c>
      <c r="B3" s="78" t="s">
        <v>266</v>
      </c>
      <c r="C3" s="690" t="s">
        <v>267</v>
      </c>
      <c r="D3" s="691"/>
      <c r="E3" s="691"/>
      <c r="F3" s="691"/>
      <c r="G3" s="691"/>
      <c r="H3" s="692"/>
    </row>
    <row r="4" spans="1:8" ht="20.100000000000001" customHeight="1" x14ac:dyDescent="0.25">
      <c r="A4" s="80" t="s">
        <v>22</v>
      </c>
      <c r="B4" s="122">
        <v>0.25</v>
      </c>
      <c r="C4" s="241" t="s">
        <v>251</v>
      </c>
      <c r="D4" s="242"/>
      <c r="E4" s="148"/>
      <c r="F4" s="148"/>
      <c r="G4" s="148"/>
      <c r="H4" s="149"/>
    </row>
    <row r="5" spans="1:8" ht="20.100000000000001" customHeight="1" x14ac:dyDescent="0.25">
      <c r="A5" s="141" t="s">
        <v>23</v>
      </c>
      <c r="B5" s="126">
        <v>0.16</v>
      </c>
      <c r="C5" s="243" t="s">
        <v>252</v>
      </c>
      <c r="D5" s="244"/>
      <c r="E5" s="146"/>
      <c r="F5" s="146"/>
      <c r="G5" s="146"/>
      <c r="H5" s="137"/>
    </row>
    <row r="6" spans="1:8" ht="20.100000000000001" customHeight="1" x14ac:dyDescent="0.25">
      <c r="A6" s="80" t="s">
        <v>24</v>
      </c>
      <c r="B6" s="122">
        <v>0.04</v>
      </c>
      <c r="C6" s="245"/>
      <c r="D6" s="242"/>
      <c r="E6" s="148"/>
      <c r="F6" s="148"/>
      <c r="G6" s="148"/>
      <c r="H6" s="149"/>
    </row>
    <row r="7" spans="1:8" ht="20.100000000000001" customHeight="1" x14ac:dyDescent="0.25">
      <c r="A7" s="81" t="s">
        <v>25</v>
      </c>
      <c r="B7" s="125">
        <v>0.22</v>
      </c>
      <c r="C7" s="246"/>
      <c r="D7" s="41"/>
      <c r="E7" s="48"/>
      <c r="F7" s="48"/>
      <c r="G7" s="48"/>
      <c r="H7" s="135"/>
    </row>
    <row r="8" spans="1:8" ht="20.100000000000001" customHeight="1" x14ac:dyDescent="0.25">
      <c r="A8" s="141" t="s">
        <v>26</v>
      </c>
      <c r="B8" s="126">
        <v>0.55000000000000004</v>
      </c>
      <c r="C8" s="243" t="s">
        <v>253</v>
      </c>
      <c r="D8" s="247"/>
      <c r="E8" s="146"/>
      <c r="F8" s="146"/>
      <c r="G8" s="146"/>
      <c r="H8" s="137"/>
    </row>
    <row r="9" spans="1:8" ht="20.100000000000001" customHeight="1" x14ac:dyDescent="0.25">
      <c r="A9" s="292" t="s">
        <v>0</v>
      </c>
      <c r="B9" s="166">
        <v>0.2</v>
      </c>
      <c r="C9" s="248" t="s">
        <v>254</v>
      </c>
      <c r="D9" s="249"/>
      <c r="E9" s="151"/>
      <c r="F9" s="151"/>
      <c r="G9" s="151"/>
      <c r="H9" s="139"/>
    </row>
    <row r="10" spans="1:8" x14ac:dyDescent="0.25">
      <c r="A10" s="10"/>
      <c r="B10" s="79"/>
      <c r="C10" s="77"/>
      <c r="D10" s="77"/>
    </row>
    <row r="11" spans="1:8" x14ac:dyDescent="0.25">
      <c r="A11" s="268" t="s">
        <v>64</v>
      </c>
      <c r="B11" s="268"/>
      <c r="C11" s="13"/>
    </row>
    <row r="12" spans="1:8" x14ac:dyDescent="0.25">
      <c r="A12" s="268" t="s">
        <v>265</v>
      </c>
      <c r="B12" s="268"/>
      <c r="C12" s="13"/>
    </row>
    <row r="13" spans="1:8" x14ac:dyDescent="0.25">
      <c r="A13" s="268" t="s">
        <v>268</v>
      </c>
      <c r="B13" s="268"/>
      <c r="C13" s="13"/>
    </row>
    <row r="14" spans="1:8" x14ac:dyDescent="0.25">
      <c r="A14" s="268"/>
      <c r="B14" s="265"/>
    </row>
    <row r="15" spans="1:8" x14ac:dyDescent="0.25">
      <c r="A15" s="280" t="s">
        <v>271</v>
      </c>
      <c r="B15" s="265"/>
      <c r="C15" s="13"/>
      <c r="D15" s="57"/>
      <c r="F15" s="693"/>
      <c r="G15" s="693"/>
      <c r="H15" s="693"/>
    </row>
    <row r="16" spans="1:8" x14ac:dyDescent="0.25">
      <c r="A16" s="266" t="s">
        <v>47</v>
      </c>
    </row>
    <row r="17" spans="1:3" x14ac:dyDescent="0.25">
      <c r="A17" s="650"/>
      <c r="B17" s="650"/>
      <c r="C17" s="650"/>
    </row>
    <row r="18" spans="1:3" x14ac:dyDescent="0.25">
      <c r="A18" s="650" t="s">
        <v>423</v>
      </c>
      <c r="B18" s="650"/>
      <c r="C18" s="650"/>
    </row>
  </sheetData>
  <mergeCells count="4">
    <mergeCell ref="C3:H3"/>
    <mergeCell ref="F15:H15"/>
    <mergeCell ref="A17:C17"/>
    <mergeCell ref="A18:C18"/>
  </mergeCells>
  <hyperlinks>
    <hyperlink ref="A15" r:id="rId1"/>
    <hyperlink ref="A16" r:id="rId2"/>
  </hyperlinks>
  <pageMargins left="0.70866141732283472" right="0.70866141732283472" top="0.74803149606299213" bottom="0.74803149606299213" header="0.31496062992125984" footer="0.31496062992125984"/>
  <pageSetup paperSize="9" orientation="landscape"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08955827-aeb1-42de-b749-f604362c41c2" origin="userSelected">
  <element uid="971a7eb4-36b4-4e7d-b804-a07772b8e228" value=""/>
  <element uid="6a4e5c3a-656a-4e9c-bd20-e36013bcf373" value=""/>
</sisl>
</file>

<file path=customXml/itemProps1.xml><?xml version="1.0" encoding="utf-8"?>
<ds:datastoreItem xmlns:ds="http://schemas.openxmlformats.org/officeDocument/2006/customXml" ds:itemID="{A1C296A4-FF6C-4895-AFA1-4E0A2D14862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Contents</vt:lpstr>
      <vt:lpstr>1. popn by locality + ageband</vt:lpstr>
      <vt:lpstr>2. popn locality age + gender</vt:lpstr>
      <vt:lpstr>3. popn locality + ethnic band</vt:lpstr>
      <vt:lpstr>4. popn english proficiency</vt:lpstr>
      <vt:lpstr>5. popn sexual orientation</vt:lpstr>
      <vt:lpstr>6. popn religion</vt:lpstr>
      <vt:lpstr>7. population projections</vt:lpstr>
      <vt:lpstr>8. People living alone</vt:lpstr>
      <vt:lpstr>9. Single Parent Households </vt:lpstr>
      <vt:lpstr>10. Housing type &amp; tenure</vt:lpstr>
      <vt:lpstr>11. Life expectancy</vt:lpstr>
      <vt:lpstr>12. Mortality</vt:lpstr>
      <vt:lpstr>13. Child health general</vt:lpstr>
      <vt:lpstr>14. Child health problems </vt:lpstr>
      <vt:lpstr>15. Health - all people, adults</vt:lpstr>
      <vt:lpstr>16. Health - older people</vt:lpstr>
      <vt:lpstr>17. Health - Scottish BoD</vt:lpstr>
      <vt:lpstr>18. Lifestyle - diet + weight</vt:lpstr>
      <vt:lpstr>19. Lifestyle - activity</vt:lpstr>
      <vt:lpstr>20. Lifestyle - alcohol</vt:lpstr>
      <vt:lpstr>21. Lifestyle - drugs</vt:lpstr>
      <vt:lpstr>22. Lifestyle - smoking</vt:lpstr>
      <vt:lpstr>23. Lifestyle - Other</vt:lpstr>
      <vt:lpstr>24. Social Care - C&amp;F</vt:lpstr>
      <vt:lpstr>25. Social Care - adults &amp; OP  </vt:lpstr>
      <vt:lpstr>26. Social HealthCapital</vt:lpstr>
      <vt:lpstr>27. Deprivation (SIMD)</vt:lpstr>
      <vt:lpstr>28. Child Poverty</vt:lpstr>
      <vt:lpstr>29. Adults + OP Poverty</vt:lpstr>
      <vt:lpstr>30. Emp Ed Train - Young People</vt:lpstr>
      <vt:lpstr>31. Emp Ed Train - Adults</vt:lpstr>
      <vt:lpstr>32. Crime</vt:lpstr>
      <vt:lpstr>33. BME Survey</vt:lpstr>
      <vt:lpstr>34. LGB Survey</vt:lpstr>
      <vt:lpstr>sources</vt:lpstr>
    </vt:vector>
  </TitlesOfParts>
  <Company>GCC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Callan, Tina (Social Work)</dc:creator>
  <cp:keywords>[OFFICIAL]</cp:keywords>
  <cp:lastModifiedBy>Callan, Tina (Social Work)</cp:lastModifiedBy>
  <cp:lastPrinted>2020-03-18T11:18:28Z</cp:lastPrinted>
  <dcterms:created xsi:type="dcterms:W3CDTF">2019-07-12T11:11:14Z</dcterms:created>
  <dcterms:modified xsi:type="dcterms:W3CDTF">2020-09-10T14:53:42Z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d07d7cce-c57b-49dd-a3d1-6a3595c37ba6</vt:lpwstr>
  </property>
  <property fmtid="{D5CDD505-2E9C-101B-9397-08002B2CF9AE}" pid="3" name="bjDocumentLabelXML">
    <vt:lpwstr>&lt;?xml version="1.0" encoding="us-ascii"?&gt;&lt;sisl xmlns:xsd="http://www.w3.org/2001/XMLSchema" xmlns:xsi="http://www.w3.org/2001/XMLSchema-instance" sislVersion="0" policy="08955827-aeb1-42de-b749-f604362c41c2" origin="userSelected" xmlns="http://www.boldonj</vt:lpwstr>
  </property>
  <property fmtid="{D5CDD505-2E9C-101B-9397-08002B2CF9AE}" pid="4" name="bjDocumentLabelXML-0">
    <vt:lpwstr>ames.com/2008/01/sie/internal/label"&gt;&lt;element uid="971a7eb4-36b4-4e7d-b804-a07772b8e228" value="" /&gt;&lt;element uid="6a4e5c3a-656a-4e9c-bd20-e36013bcf373" value="" /&gt;&lt;/sisl&gt;</vt:lpwstr>
  </property>
  <property fmtid="{D5CDD505-2E9C-101B-9397-08002B2CF9AE}" pid="5" name="bjDocumentSecurityLabel">
    <vt:lpwstr>OFFICIAL</vt:lpwstr>
  </property>
  <property fmtid="{D5CDD505-2E9C-101B-9397-08002B2CF9AE}" pid="6" name="gcc-meta-protectivemarking">
    <vt:lpwstr>[OFFICIAL]</vt:lpwstr>
  </property>
  <property fmtid="{D5CDD505-2E9C-101B-9397-08002B2CF9AE}" pid="7" name="bjSaver">
    <vt:lpwstr>0BZr4YSxO+xkjO1Eq3h+GdS8UeQ8S23y</vt:lpwstr>
  </property>
  <property fmtid="{D5CDD505-2E9C-101B-9397-08002B2CF9AE}" pid="8" name="bjCentreHeaderLabel-first">
    <vt:lpwstr>&amp;"Arial,Regular"&amp;12&amp;B&amp;K000000OFFICIAL</vt:lpwstr>
  </property>
  <property fmtid="{D5CDD505-2E9C-101B-9397-08002B2CF9AE}" pid="9" name="bjCentreFooterLabel-first">
    <vt:lpwstr>&amp;"Arial,Regular"&amp;12&amp;B&amp;K000000OFFICIAL</vt:lpwstr>
  </property>
  <property fmtid="{D5CDD505-2E9C-101B-9397-08002B2CF9AE}" pid="10" name="bjCentreHeaderLabel-even">
    <vt:lpwstr>&amp;"Arial,Regular"&amp;12&amp;B&amp;K000000OFFICIAL</vt:lpwstr>
  </property>
  <property fmtid="{D5CDD505-2E9C-101B-9397-08002B2CF9AE}" pid="11" name="bjCentreFooterLabel-even">
    <vt:lpwstr>&amp;"Arial,Regular"&amp;12&amp;B&amp;K000000OFFICIAL</vt:lpwstr>
  </property>
  <property fmtid="{D5CDD505-2E9C-101B-9397-08002B2CF9AE}" pid="12" name="bjCentreHeaderLabel">
    <vt:lpwstr>&amp;"Arial,Regular"&amp;12&amp;B&amp;K000000OFFICIAL</vt:lpwstr>
  </property>
  <property fmtid="{D5CDD505-2E9C-101B-9397-08002B2CF9AE}" pid="13" name="bjCentreFooterLabel">
    <vt:lpwstr>&amp;"Arial,Regular"&amp;12&amp;B&amp;K000000OFFICIAL</vt:lpwstr>
  </property>
</Properties>
</file>